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xr:revisionPtr revIDLastSave="0" documentId="8_{1FD4662B-E510-40FC-A732-030C18D16C32}" xr6:coauthVersionLast="47" xr6:coauthVersionMax="47" xr10:uidLastSave="{00000000-0000-0000-0000-000000000000}"/>
  <bookViews>
    <workbookView xWindow="1884" yWindow="1884" windowWidth="21168" windowHeight="13224" xr2:uid="{00000000-000D-0000-FFFF-FFFF00000000}"/>
  </bookViews>
  <sheets>
    <sheet name="Single Round" sheetId="1" r:id="rId1"/>
    <sheet name="Multi-Round (Seed + A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B9" i="2"/>
  <c r="B10" i="2" s="1"/>
  <c r="E10" i="2" s="1"/>
  <c r="E8" i="2"/>
  <c r="B8" i="2"/>
  <c r="B8" i="1"/>
  <c r="B9" i="1" s="1"/>
  <c r="B10" i="1" s="1"/>
  <c r="E11" i="2" l="1"/>
  <c r="G8" i="2" s="1"/>
</calcChain>
</file>

<file path=xl/sharedStrings.xml><?xml version="1.0" encoding="utf-8"?>
<sst xmlns="http://schemas.openxmlformats.org/spreadsheetml/2006/main" count="29" uniqueCount="26">
  <si>
    <t>Inputs</t>
  </si>
  <si>
    <t>Pre-money Valuation ($)</t>
  </si>
  <si>
    <t>Investment Amount ($)</t>
  </si>
  <si>
    <t>Outputs</t>
  </si>
  <si>
    <t>Post-money Valuation ($)</t>
  </si>
  <si>
    <t>Investor Ownership (%)</t>
  </si>
  <si>
    <t>Founder Ownership (%)</t>
  </si>
  <si>
    <t>Notes:</t>
  </si>
  <si>
    <t>Post-money = Pre-money + Investment. Investor % = Investment / Post-money.</t>
  </si>
  <si>
    <t>Seed Round Inputs</t>
  </si>
  <si>
    <t>Seed Round Outputs</t>
  </si>
  <si>
    <t>Post-money ($)</t>
  </si>
  <si>
    <t>Seed Investor %</t>
  </si>
  <si>
    <t>Founders % after Seed</t>
  </si>
  <si>
    <t>Series A Inputs</t>
  </si>
  <si>
    <t>Pre-money Valuation before A ($)</t>
  </si>
  <si>
    <t>Series A Investment ($)</t>
  </si>
  <si>
    <t>Series A Outputs</t>
  </si>
  <si>
    <t>Series A Investor %</t>
  </si>
  <si>
    <t>Founders % after A</t>
  </si>
  <si>
    <t>Seed Investors % after A</t>
  </si>
  <si>
    <t>Dilution math:</t>
  </si>
  <si>
    <t>Existing holders diluted by PreA/PostA.</t>
  </si>
  <si>
    <t>Check (should be 100%)</t>
  </si>
  <si>
    <t>Equity Split Calculator - Multi-Round (Seed then Series A)</t>
  </si>
  <si>
    <t>Equity Split Calculator - Single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</si>
</sst>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\$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6B728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A20E0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65" fontId="0" fillId="0" borderId="1" xfId="0" applyNumberFormat="1" applyBorder="1"/>
    <xf numFmtId="10" fontId="0" fillId="0" borderId="1" xfId="0" applyNumberFormat="1" applyBorder="1"/>
    <xf numFmtId="0" fontId="2" fillId="0" borderId="0" xfId="0" applyFont="1"/>
    <xf numFmtId="0" fontId="4" fillId="0" borderId="0" xfId="0" applyFont="1" applyAlignment="1">
      <alignment horizontal="center" vertical="center" readingOrder="1"/>
    </xf>
    <xf numFmtId="164" fontId="5" fillId="3" borderId="1" xfId="1" applyFont="1" applyFill="1" applyBorder="1" applyAlignment="1">
      <alignment horizontal="right"/>
    </xf>
    <xf numFmtId="0" fontId="6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A20E0E"/>
      <color rgb="FFC0504D"/>
      <color rgb="FFFBE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Founder vs Investor Ownership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4D-4170-977E-8B886F96CFEB}"/>
              </c:ext>
            </c:extLst>
          </c:dPt>
          <c:dPt>
            <c:idx val="1"/>
            <c:bubble3D val="0"/>
            <c:spPr>
              <a:solidFill>
                <a:srgbClr val="A20E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53-41D5-8F15-751894F1CDC6}"/>
              </c:ext>
            </c:extLst>
          </c:dPt>
          <c:cat>
            <c:strRef>
              <c:f>'Single Round'!$A$9:$A$10</c:f>
              <c:strCache>
                <c:ptCount val="2"/>
                <c:pt idx="0">
                  <c:v>Investor Ownership (%)</c:v>
                </c:pt>
                <c:pt idx="1">
                  <c:v>Founder Ownership (%)</c:v>
                </c:pt>
              </c:strCache>
            </c:strRef>
          </c:cat>
          <c:val>
            <c:numRef>
              <c:f>('Single Round'!$B$9,'Single Round'!$B$10)</c:f>
              <c:numCache>
                <c:formatCode>0.00%</c:formatCode>
                <c:ptCount val="2"/>
                <c:pt idx="0">
                  <c:v>0.2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D-4170-977E-8B886F96C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Ownership After Series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B4-495C-ABD9-11BD8A55643E}"/>
              </c:ext>
            </c:extLst>
          </c:dPt>
          <c:dPt>
            <c:idx val="1"/>
            <c:bubble3D val="0"/>
            <c:spPr>
              <a:solidFill>
                <a:srgbClr val="A20E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02-4F90-9504-7DCC7D7C61F0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02-4F90-9504-7DCC7D7C61F0}"/>
              </c:ext>
            </c:extLst>
          </c:dPt>
          <c:cat>
            <c:strRef>
              <c:f>'Multi-Round (Seed + A)'!$D$9:$D$11</c:f>
              <c:strCache>
                <c:ptCount val="3"/>
                <c:pt idx="0">
                  <c:v>Series A Investor %</c:v>
                </c:pt>
                <c:pt idx="1">
                  <c:v>Founders % after A</c:v>
                </c:pt>
                <c:pt idx="2">
                  <c:v>Seed Investors % after A</c:v>
                </c:pt>
              </c:strCache>
            </c:strRef>
          </c:cat>
          <c:val>
            <c:numRef>
              <c:f>('Multi-Round (Seed + A)'!$E$9,'Multi-Round (Seed + A)'!$E$10,'Multi-Round (Seed + A)'!$E$11)</c:f>
              <c:numCache>
                <c:formatCode>0.00%</c:formatCode>
                <c:ptCount val="3"/>
                <c:pt idx="0">
                  <c:v>0.28000000000000003</c:v>
                </c:pt>
                <c:pt idx="1">
                  <c:v>0.57599999999999996</c:v>
                </c:pt>
                <c:pt idx="2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4-495C-ABD9-11BD8A556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949325</xdr:colOff>
      <xdr:row>1</xdr:row>
      <xdr:rowOff>78520</xdr:rowOff>
    </xdr:from>
    <xdr:to>
      <xdr:col>7</xdr:col>
      <xdr:colOff>1377950</xdr:colOff>
      <xdr:row>17</xdr:row>
      <xdr:rowOff>64233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65A289-3618-72E4-18AE-04D940E52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451827</xdr:colOff>
      <xdr:row>1</xdr:row>
      <xdr:rowOff>158751</xdr:rowOff>
    </xdr:from>
    <xdr:to>
      <xdr:col>5</xdr:col>
      <xdr:colOff>15142</xdr:colOff>
      <xdr:row>3</xdr:row>
      <xdr:rowOff>177069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6A70EB-52DA-454E-BC83-5C76997A2AB3}"/>
            </a:ext>
          </a:extLst>
        </xdr:cNvPr>
        <xdr:cNvSpPr txBox="1"/>
      </xdr:nvSpPr>
      <xdr:spPr>
        <a:xfrm>
          <a:off x="3883269" y="402982"/>
          <a:ext cx="2933700" cy="38466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US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 Input cell, Enter the amount.</a:t>
          </a:r>
          <a:endParaRPr lang="en-US" sz="400">
            <a:effectLst/>
          </a:endParaRPr>
        </a:p>
      </xdr:txBody>
    </xdr:sp>
    <xdr:clientData/>
  </xdr:twoCellAnchor>
  <xdr:twoCellAnchor>
    <xdr:from>
      <xdr:col>2</xdr:col>
      <xdr:colOff>24423</xdr:colOff>
      <xdr:row>2</xdr:row>
      <xdr:rowOff>167910</xdr:rowOff>
    </xdr:from>
    <xdr:to>
      <xdr:col>2</xdr:col>
      <xdr:colOff>451827</xdr:colOff>
      <xdr:row>3</xdr:row>
      <xdr:rowOff>134327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1C03C17-2427-4E05-A0C2-DAF78D44E016}"/>
            </a:ext>
          </a:extLst>
        </xdr:cNvPr>
        <xdr:cNvCxnSpPr>
          <a:stCxn id="2" idx="1"/>
        </xdr:cNvCxnSpPr>
      </xdr:nvCxnSpPr>
      <xdr:spPr>
        <a:xfrm flipH="1">
          <a:off x="3455865" y="595314"/>
          <a:ext cx="427404" cy="149590"/>
        </a:xfrm>
        <a:prstGeom prst="straightConnector1">
          <a:avLst/>
        </a:prstGeom>
        <a:ln>
          <a:solidFill>
            <a:srgbClr val="14A79E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559734</xdr:colOff>
      <xdr:row>0</xdr:row>
      <xdr:rowOff>0</xdr:rowOff>
    </xdr:from>
    <xdr:to>
      <xdr:col>15</xdr:col>
      <xdr:colOff>287430</xdr:colOff>
      <xdr:row>13</xdr:row>
      <xdr:rowOff>114020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1B6204-60B6-4059-4D5E-B17A5E79E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="97" workbookViewId="0">
      <selection activeCell="D18" sqref="D18"/>
    </sheetView>
  </sheetViews>
  <sheetFormatPr defaultRowHeight="14.25" customHeight="1" x14ac:dyDescent="0.3"/>
  <cols>
    <col min="1" max="1" width="30.6640625" customWidth="1"/>
    <col min="2" max="2" width="20.6640625" customWidth="1"/>
    <col min="4" max="12" width="20.6640625" customWidth="1"/>
  </cols>
  <sheetData>
    <row r="1" spans="1:7" ht="19.5" customHeight="1" x14ac:dyDescent="0.4">
      <c r="A1" s="8" t="s">
        <v>25</v>
      </c>
      <c r="B1" s="8"/>
      <c r="C1" s="8"/>
      <c r="D1" s="8"/>
      <c r="E1" s="8"/>
      <c r="F1" s="8"/>
      <c r="G1" s="8"/>
    </row>
    <row r="3" spans="1:7" ht="14.25" customHeight="1" x14ac:dyDescent="0.3">
      <c r="A3" s="1" t="s">
        <v>0</v>
      </c>
    </row>
    <row r="4" spans="1:7" ht="14.25" customHeight="1" x14ac:dyDescent="0.3">
      <c r="A4" s="2" t="s">
        <v>1</v>
      </c>
      <c r="B4" s="7">
        <v>8000000</v>
      </c>
    </row>
    <row r="5" spans="1:7" ht="14.25" customHeight="1" x14ac:dyDescent="0.3">
      <c r="A5" s="2" t="s">
        <v>2</v>
      </c>
      <c r="B5" s="7">
        <v>2000000</v>
      </c>
    </row>
    <row r="7" spans="1:7" ht="14.25" customHeight="1" x14ac:dyDescent="0.3">
      <c r="A7" s="1" t="s">
        <v>3</v>
      </c>
    </row>
    <row r="8" spans="1:7" ht="14.25" customHeight="1" x14ac:dyDescent="0.3">
      <c r="A8" s="2" t="s">
        <v>4</v>
      </c>
      <c r="B8" s="3">
        <f>B4+B5</f>
        <v>10000000</v>
      </c>
    </row>
    <row r="9" spans="1:7" ht="14.25" customHeight="1" x14ac:dyDescent="0.3">
      <c r="A9" s="2" t="s">
        <v>5</v>
      </c>
      <c r="B9" s="4">
        <f>IF(B8&gt;0,B5/B8,0)</f>
        <v>0.2</v>
      </c>
    </row>
    <row r="10" spans="1:7" ht="14.25" customHeight="1" x14ac:dyDescent="0.3">
      <c r="A10" s="2" t="s">
        <v>6</v>
      </c>
      <c r="B10" s="4">
        <f>1-B9</f>
        <v>0.8</v>
      </c>
    </row>
    <row r="12" spans="1:7" ht="14.25" customHeight="1" x14ac:dyDescent="0.3">
      <c r="A12" s="1" t="s">
        <v>7</v>
      </c>
    </row>
    <row r="13" spans="1:7" ht="14.25" customHeight="1" x14ac:dyDescent="0.3">
      <c r="A13" s="5" t="s">
        <v>8</v>
      </c>
    </row>
    <row r="15" spans="1:7" ht="14.25" customHeight="1" x14ac:dyDescent="0.3">
      <c r="B15" s="6"/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showGridLines="0" zoomScale="85" workbookViewId="0">
      <selection activeCell="F13" sqref="F13"/>
    </sheetView>
  </sheetViews>
  <sheetFormatPr defaultRowHeight="15" customHeight="1" x14ac:dyDescent="0.3"/>
  <cols>
    <col min="1" max="1" width="32.6640625" customWidth="1"/>
    <col min="2" max="2" width="20.6640625" customWidth="1"/>
    <col min="4" max="4" width="32.6640625" customWidth="1"/>
    <col min="5" max="5" width="20.6640625" customWidth="1"/>
    <col min="7" max="7" width="28.6640625" customWidth="1"/>
  </cols>
  <sheetData>
    <row r="1" spans="1:8" ht="18" customHeight="1" x14ac:dyDescent="0.4">
      <c r="A1" s="8" t="s">
        <v>24</v>
      </c>
      <c r="B1" s="8"/>
      <c r="C1" s="8"/>
      <c r="D1" s="8"/>
      <c r="E1" s="8"/>
      <c r="F1" s="8"/>
      <c r="G1" s="8"/>
      <c r="H1" s="8"/>
    </row>
    <row r="3" spans="1:8" ht="15" customHeight="1" x14ac:dyDescent="0.3">
      <c r="A3" s="1" t="s">
        <v>9</v>
      </c>
      <c r="D3" s="1" t="s">
        <v>14</v>
      </c>
    </row>
    <row r="4" spans="1:8" ht="15" customHeight="1" x14ac:dyDescent="0.3">
      <c r="A4" s="2" t="s">
        <v>1</v>
      </c>
      <c r="B4" s="7">
        <v>6000000</v>
      </c>
      <c r="D4" s="2" t="s">
        <v>15</v>
      </c>
      <c r="E4" s="7">
        <v>18000000</v>
      </c>
    </row>
    <row r="5" spans="1:8" ht="15" customHeight="1" x14ac:dyDescent="0.3">
      <c r="A5" s="2" t="s">
        <v>2</v>
      </c>
      <c r="B5" s="7">
        <v>1500000</v>
      </c>
      <c r="D5" s="2" t="s">
        <v>16</v>
      </c>
      <c r="E5" s="7">
        <v>7000000</v>
      </c>
    </row>
    <row r="7" spans="1:8" ht="15" customHeight="1" x14ac:dyDescent="0.3">
      <c r="A7" s="1" t="s">
        <v>10</v>
      </c>
      <c r="D7" s="1" t="s">
        <v>17</v>
      </c>
      <c r="G7" s="1" t="s">
        <v>23</v>
      </c>
    </row>
    <row r="8" spans="1:8" ht="15" customHeight="1" x14ac:dyDescent="0.3">
      <c r="A8" s="2" t="s">
        <v>11</v>
      </c>
      <c r="B8" s="3">
        <f>B4+B5</f>
        <v>7500000</v>
      </c>
      <c r="D8" s="2" t="s">
        <v>11</v>
      </c>
      <c r="E8" s="3">
        <f>E4+E5</f>
        <v>25000000</v>
      </c>
      <c r="G8" s="4">
        <f>E9+E10+E11</f>
        <v>1</v>
      </c>
    </row>
    <row r="9" spans="1:8" ht="15" customHeight="1" x14ac:dyDescent="0.3">
      <c r="A9" s="2" t="s">
        <v>12</v>
      </c>
      <c r="B9" s="4">
        <f>IF(B8&gt;0,B5/B8,0)</f>
        <v>0.2</v>
      </c>
      <c r="D9" s="2" t="s">
        <v>18</v>
      </c>
      <c r="E9" s="4">
        <f>IF(E8&gt;0,E5/E8,0)</f>
        <v>0.28000000000000003</v>
      </c>
    </row>
    <row r="10" spans="1:8" ht="15" customHeight="1" x14ac:dyDescent="0.3">
      <c r="A10" s="2" t="s">
        <v>13</v>
      </c>
      <c r="B10" s="4">
        <f>1-B9</f>
        <v>0.8</v>
      </c>
      <c r="D10" s="2" t="s">
        <v>19</v>
      </c>
      <c r="E10" s="4">
        <f>B10*(E4/E8)</f>
        <v>0.57599999999999996</v>
      </c>
    </row>
    <row r="11" spans="1:8" ht="15" customHeight="1" x14ac:dyDescent="0.3">
      <c r="D11" s="2" t="s">
        <v>20</v>
      </c>
      <c r="E11" s="4">
        <f>B9*(E4/E8)</f>
        <v>0.14399999999999999</v>
      </c>
    </row>
    <row r="12" spans="1:8" ht="15" customHeight="1" x14ac:dyDescent="0.3">
      <c r="A12" s="1" t="s">
        <v>21</v>
      </c>
    </row>
    <row r="13" spans="1:8" ht="15" customHeight="1" x14ac:dyDescent="0.3">
      <c r="A13" s="5" t="s">
        <v>22</v>
      </c>
    </row>
    <row r="14" spans="1:8" ht="15" customHeight="1" x14ac:dyDescent="0.3">
      <c r="E14" s="6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Round</vt:lpstr>
      <vt:lpstr>Multi-Round (Seed +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Gul e Zahra</cp:lastModifiedBy>
  <dcterms:created xsi:type="dcterms:W3CDTF">2025-10-01T12:29:09Z</dcterms:created>
  <dcterms:modified xsi:type="dcterms:W3CDTF">2025-10-13T13:40:32Z</dcterms:modified>
</cp:coreProperties>
</file>