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xr:revisionPtr revIDLastSave="0" documentId="8_{E851E1E6-00C2-4C62-BD97-98A482A49083}" xr6:coauthVersionLast="47" xr6:coauthVersionMax="47" xr10:uidLastSave="{00000000-0000-0000-0000-000000000000}"/>
  <bookViews>
    <workbookView xWindow="1536" yWindow="1536" windowWidth="20952" windowHeight="13224" xr2:uid="{00000000-000D-0000-FFFF-FFFF00000000}"/>
  </bookViews>
  <sheets>
    <sheet name="Revenue Model" sheetId="2" r:id="rId1"/>
  </sheets>
  <definedNames>
    <definedName name="Annual">12</definedName>
    <definedName name="APay">#REF!</definedName>
    <definedName name="ARec">#REF!</definedName>
    <definedName name="Asset_Life">#REF!</definedName>
    <definedName name="Assets">#REF!</definedName>
    <definedName name="Cash_Inv">#REF!</definedName>
    <definedName name="CE_1">#REF!</definedName>
    <definedName name="CE_10">#REF!</definedName>
    <definedName name="CE_11">#REF!</definedName>
    <definedName name="CE_12">#REF!</definedName>
    <definedName name="CE_13">#REF!</definedName>
    <definedName name="CE_14">#REF!</definedName>
    <definedName name="CE_15">#REF!</definedName>
    <definedName name="CE_2">#REF!</definedName>
    <definedName name="CE_3">#REF!</definedName>
    <definedName name="CE_4">#REF!</definedName>
    <definedName name="CE_5">#REF!</definedName>
    <definedName name="CE_6">#REF!</definedName>
    <definedName name="CE_7">#REF!</definedName>
    <definedName name="CE_8">#REF!</definedName>
    <definedName name="CE_9">#REF!</definedName>
    <definedName name="CEI_1">#REF!</definedName>
    <definedName name="CEI_10">#REF!</definedName>
    <definedName name="CEI_11">#REF!</definedName>
    <definedName name="CEI_12">#REF!</definedName>
    <definedName name="CEI_13">#REF!</definedName>
    <definedName name="CEI_14">#REF!</definedName>
    <definedName name="CEI_15">#REF!</definedName>
    <definedName name="CEI_2">#REF!</definedName>
    <definedName name="CEI_21">#REF!</definedName>
    <definedName name="CEI_210">#REF!</definedName>
    <definedName name="CEI_211">#REF!</definedName>
    <definedName name="CEI_212">#REF!</definedName>
    <definedName name="CEI_213">#REF!</definedName>
    <definedName name="CEI_214">#REF!</definedName>
    <definedName name="CEI_215">#REF!</definedName>
    <definedName name="CEI_22">#REF!</definedName>
    <definedName name="CEI_23">#REF!</definedName>
    <definedName name="CEI_24">#REF!</definedName>
    <definedName name="CEI_25">#REF!</definedName>
    <definedName name="CEI_26">#REF!</definedName>
    <definedName name="CEI_27">#REF!</definedName>
    <definedName name="CEI_28">#REF!</definedName>
    <definedName name="CEI_29">#REF!</definedName>
    <definedName name="CEI_3">#REF!</definedName>
    <definedName name="CEI_31">#REF!</definedName>
    <definedName name="CEI_310">#REF!</definedName>
    <definedName name="CEI_311">#REF!</definedName>
    <definedName name="CEI_312">#REF!</definedName>
    <definedName name="CEI_313">#REF!</definedName>
    <definedName name="CEI_314">#REF!</definedName>
    <definedName name="CEI_315">#REF!</definedName>
    <definedName name="CEI_32">#REF!</definedName>
    <definedName name="CEI_33">#REF!</definedName>
    <definedName name="CEI_34">#REF!</definedName>
    <definedName name="CEI_35">#REF!</definedName>
    <definedName name="CEI_36">#REF!</definedName>
    <definedName name="CEI_37">#REF!</definedName>
    <definedName name="CEI_38">#REF!</definedName>
    <definedName name="CEI_39">#REF!</definedName>
    <definedName name="CEI_4">#REF!</definedName>
    <definedName name="CEI_5">#REF!</definedName>
    <definedName name="CEI_6">#REF!</definedName>
    <definedName name="CEI_7">#REF!</definedName>
    <definedName name="CEI_8">#REF!</definedName>
    <definedName name="CEI_9">#REF!</definedName>
    <definedName name="CoS">#REF!</definedName>
    <definedName name="Cos_1">#REF!</definedName>
    <definedName name="Cos_2">#REF!</definedName>
    <definedName name="CPP">#REF!</definedName>
    <definedName name="CPP_Cap">#REF!</definedName>
    <definedName name="CPP_Rate">#REF!</definedName>
    <definedName name="CT_Rate">#REF!</definedName>
    <definedName name="D_Data">#REF!</definedName>
    <definedName name="D_Row">#REF!</definedName>
    <definedName name="Ded">3500</definedName>
    <definedName name="EI">#REF!</definedName>
    <definedName name="EMP_EI_Rate">#REF!</definedName>
    <definedName name="ER_CAP">#REF!</definedName>
    <definedName name="ER_Rate">#REF!</definedName>
    <definedName name="FE_1">#REF!</definedName>
    <definedName name="FE_10">#REF!</definedName>
    <definedName name="FE_11">#REF!</definedName>
    <definedName name="FE_12">#REF!</definedName>
    <definedName name="FE_13">#REF!</definedName>
    <definedName name="FE_14">#REF!</definedName>
    <definedName name="FE_15">#REF!</definedName>
    <definedName name="FE_2">#REF!</definedName>
    <definedName name="FE_3">#REF!</definedName>
    <definedName name="FE_4">#REF!</definedName>
    <definedName name="FE_5">#REF!</definedName>
    <definedName name="FE_6">#REF!</definedName>
    <definedName name="FE_7">#REF!</definedName>
    <definedName name="FE_8">#REF!</definedName>
    <definedName name="FE_9">#REF!</definedName>
    <definedName name="FEI_1">#REF!</definedName>
    <definedName name="FEI_10">#REF!</definedName>
    <definedName name="FEI_11">#REF!</definedName>
    <definedName name="FEI_12">#REF!</definedName>
    <definedName name="FEI_13">#REF!</definedName>
    <definedName name="FEI_14">#REF!</definedName>
    <definedName name="FEI_15">#REF!</definedName>
    <definedName name="FEI_2">#REF!</definedName>
    <definedName name="FEI_21">#REF!</definedName>
    <definedName name="FEI_210">#REF!</definedName>
    <definedName name="FEI_211">#REF!</definedName>
    <definedName name="FEI_212">#REF!</definedName>
    <definedName name="FEI_213">#REF!</definedName>
    <definedName name="FEI_214">#REF!</definedName>
    <definedName name="FEI_215">#REF!</definedName>
    <definedName name="FEI_22">#REF!</definedName>
    <definedName name="FEI_23">#REF!</definedName>
    <definedName name="FEI_24">#REF!</definedName>
    <definedName name="FEI_25">#REF!</definedName>
    <definedName name="FEI_26">#REF!</definedName>
    <definedName name="FEI_27">#REF!</definedName>
    <definedName name="FEI_28">#REF!</definedName>
    <definedName name="FEI_29">#REF!</definedName>
    <definedName name="FEI_3">#REF!</definedName>
    <definedName name="FEI_31">#REF!</definedName>
    <definedName name="FEI_310">#REF!</definedName>
    <definedName name="FEI_311">#REF!</definedName>
    <definedName name="FEI_312">#REF!</definedName>
    <definedName name="FEI_313">#REF!</definedName>
    <definedName name="FEI_314">#REF!</definedName>
    <definedName name="FEI_315">#REF!</definedName>
    <definedName name="FEI_32">#REF!</definedName>
    <definedName name="FEI_33">#REF!</definedName>
    <definedName name="FEI_34">#REF!</definedName>
    <definedName name="FEI_35">#REF!</definedName>
    <definedName name="FEI_36">#REF!</definedName>
    <definedName name="FEI_37">#REF!</definedName>
    <definedName name="FEI_38">#REF!</definedName>
    <definedName name="FEI_39">#REF!</definedName>
    <definedName name="FEI_4">#REF!</definedName>
    <definedName name="FEI_5">#REF!</definedName>
    <definedName name="FEI_6">#REF!</definedName>
    <definedName name="FEI_7">#REF!</definedName>
    <definedName name="FEI_8">#REF!</definedName>
    <definedName name="FEI_9">#REF!</definedName>
    <definedName name="HST">0.13</definedName>
    <definedName name="Inv">#REF!</definedName>
    <definedName name="L_Rate">#REF!</definedName>
    <definedName name="L_Term">#REF!</definedName>
    <definedName name="Loans">#REF!</definedName>
    <definedName name="M_Col">#REF!</definedName>
    <definedName name="M_CoS">#REF!</definedName>
    <definedName name="M_Sls">#REF!</definedName>
    <definedName name="MaxE">#REF!</definedName>
    <definedName name="MaxECPP">#REF!</definedName>
    <definedName name="Op_Assets">#REF!</definedName>
    <definedName name="Op_Cap">#REF!</definedName>
    <definedName name="Op_Inv">#REF!</definedName>
    <definedName name="Op_Oper_Cst">#REF!</definedName>
    <definedName name="Ops_EQ_Sel">#REF!</definedName>
    <definedName name="P_Col">#REF!</definedName>
    <definedName name="P_Data">#REF!</definedName>
    <definedName name="P_Row">#REF!</definedName>
    <definedName name="Pay_Info">#REF!</definedName>
    <definedName name="Pays">12</definedName>
    <definedName name="PInv_mth">#REF!</definedName>
    <definedName name="S_Cash_Inf">#REF!</definedName>
    <definedName name="S_Rate">1-#REF!</definedName>
    <definedName name="SH_Inv">#REF!</definedName>
    <definedName name="SInv_mth">#REF!</definedName>
    <definedName name="Sls_1">#REF!</definedName>
    <definedName name="Sls_2">#REF!</definedName>
    <definedName name="Sls2_Col">#REF!</definedName>
    <definedName name="St_Date">#REF!</definedName>
    <definedName name="U_CP_A">#REF!</definedName>
    <definedName name="U_CP_B">#REF!</definedName>
    <definedName name="U_CP_C">#REF!</definedName>
    <definedName name="U_CP_D">#REF!</definedName>
    <definedName name="U_CP_E">#REF!</definedName>
    <definedName name="U_SP_A">#REF!</definedName>
    <definedName name="U_SP_B">#REF!</definedName>
    <definedName name="U_SP_C">#REF!</definedName>
    <definedName name="U_SP_D">#REF!</definedName>
    <definedName name="U_SP_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0" i="2" l="1"/>
  <c r="I24" i="2"/>
  <c r="J24" i="2" s="1"/>
  <c r="K24" i="2" s="1"/>
  <c r="AG23" i="2"/>
  <c r="I17" i="2"/>
  <c r="AR16" i="2"/>
  <c r="AI16" i="2"/>
  <c r="AH16" i="2"/>
  <c r="M16" i="2"/>
  <c r="L16" i="2"/>
  <c r="AR13" i="2"/>
  <c r="AQ13" i="2"/>
  <c r="AQ11" i="2" s="1"/>
  <c r="AQ16" i="2" s="1"/>
  <c r="AP13" i="2"/>
  <c r="AO13" i="2"/>
  <c r="AO12" i="2" s="1"/>
  <c r="AO23" i="2" s="1"/>
  <c r="AN13" i="2"/>
  <c r="AN12" i="2" s="1"/>
  <c r="AN23" i="2" s="1"/>
  <c r="AM13" i="2"/>
  <c r="AM12" i="2" s="1"/>
  <c r="AM23" i="2" s="1"/>
  <c r="AL13" i="2"/>
  <c r="AK13" i="2"/>
  <c r="AJ13" i="2"/>
  <c r="AJ11" i="2" s="1"/>
  <c r="AJ16" i="2" s="1"/>
  <c r="AI13" i="2"/>
  <c r="AI11" i="2" s="1"/>
  <c r="AH13" i="2"/>
  <c r="AG13" i="2"/>
  <c r="AG12" i="2" s="1"/>
  <c r="AF13" i="2"/>
  <c r="AF11" i="2" s="1"/>
  <c r="AF16" i="2" s="1"/>
  <c r="AE13" i="2"/>
  <c r="AE11" i="2" s="1"/>
  <c r="AE16" i="2" s="1"/>
  <c r="AD13" i="2"/>
  <c r="AC13" i="2"/>
  <c r="AB13" i="2"/>
  <c r="AA13" i="2"/>
  <c r="AA11" i="2" s="1"/>
  <c r="AA16" i="2" s="1"/>
  <c r="Z13" i="2"/>
  <c r="Y13" i="2"/>
  <c r="Y12" i="2" s="1"/>
  <c r="Y23" i="2" s="1"/>
  <c r="X13" i="2"/>
  <c r="X11" i="2" s="1"/>
  <c r="X16" i="2" s="1"/>
  <c r="W13" i="2"/>
  <c r="W12" i="2" s="1"/>
  <c r="W23" i="2" s="1"/>
  <c r="V13" i="2"/>
  <c r="U13" i="2"/>
  <c r="T13" i="2"/>
  <c r="T12" i="2" s="1"/>
  <c r="T23" i="2" s="1"/>
  <c r="S13" i="2"/>
  <c r="S11" i="2" s="1"/>
  <c r="S16" i="2" s="1"/>
  <c r="R13" i="2"/>
  <c r="Q13" i="2"/>
  <c r="Q12" i="2" s="1"/>
  <c r="Q23" i="2" s="1"/>
  <c r="P13" i="2"/>
  <c r="P12" i="2" s="1"/>
  <c r="P23" i="2" s="1"/>
  <c r="O13" i="2"/>
  <c r="O12" i="2" s="1"/>
  <c r="O23" i="2" s="1"/>
  <c r="N13" i="2"/>
  <c r="M13" i="2"/>
  <c r="L13" i="2"/>
  <c r="K13" i="2"/>
  <c r="K11" i="2" s="1"/>
  <c r="K16" i="2" s="1"/>
  <c r="J13" i="2"/>
  <c r="I13" i="2"/>
  <c r="I12" i="2" s="1"/>
  <c r="I23" i="2" s="1"/>
  <c r="AR12" i="2"/>
  <c r="AR23" i="2" s="1"/>
  <c r="AQ12" i="2"/>
  <c r="AQ23" i="2" s="1"/>
  <c r="AK12" i="2"/>
  <c r="AK23" i="2" s="1"/>
  <c r="AJ12" i="2"/>
  <c r="AJ23" i="2" s="1"/>
  <c r="AI12" i="2"/>
  <c r="AI23" i="2" s="1"/>
  <c r="AH12" i="2"/>
  <c r="AH23" i="2" s="1"/>
  <c r="AF12" i="2"/>
  <c r="AF23" i="2" s="1"/>
  <c r="AB12" i="2"/>
  <c r="AB23" i="2" s="1"/>
  <c r="AA12" i="2"/>
  <c r="AA23" i="2" s="1"/>
  <c r="Z12" i="2"/>
  <c r="Z23" i="2" s="1"/>
  <c r="U12" i="2"/>
  <c r="U23" i="2" s="1"/>
  <c r="R12" i="2"/>
  <c r="R23" i="2" s="1"/>
  <c r="M12" i="2"/>
  <c r="M23" i="2" s="1"/>
  <c r="L12" i="2"/>
  <c r="L23" i="2" s="1"/>
  <c r="K12" i="2"/>
  <c r="K23" i="2" s="1"/>
  <c r="G12" i="2"/>
  <c r="AP12" i="2" s="1"/>
  <c r="AP23" i="2" s="1"/>
  <c r="AR11" i="2"/>
  <c r="AP11" i="2"/>
  <c r="AP16" i="2" s="1"/>
  <c r="AO11" i="2"/>
  <c r="AO16" i="2" s="1"/>
  <c r="AK11" i="2"/>
  <c r="AK16" i="2" s="1"/>
  <c r="AH11" i="2"/>
  <c r="AC11" i="2"/>
  <c r="AC16" i="2" s="1"/>
  <c r="AB11" i="2"/>
  <c r="AB16" i="2" s="1"/>
  <c r="Z11" i="2"/>
  <c r="Z16" i="2" s="1"/>
  <c r="U11" i="2"/>
  <c r="U16" i="2" s="1"/>
  <c r="T11" i="2"/>
  <c r="T16" i="2" s="1"/>
  <c r="R11" i="2"/>
  <c r="R16" i="2" s="1"/>
  <c r="Q11" i="2"/>
  <c r="Q16" i="2" s="1"/>
  <c r="P11" i="2"/>
  <c r="P16" i="2" s="1"/>
  <c r="M11" i="2"/>
  <c r="L11" i="2"/>
  <c r="J11" i="2"/>
  <c r="J16" i="2" s="1"/>
  <c r="I11" i="2"/>
  <c r="I16" i="2" s="1"/>
  <c r="F2" i="2"/>
  <c r="K25" i="2" l="1"/>
  <c r="L24" i="2"/>
  <c r="AM11" i="2"/>
  <c r="AM16" i="2" s="1"/>
  <c r="J17" i="2"/>
  <c r="I18" i="2"/>
  <c r="I20" i="2" s="1"/>
  <c r="X12" i="2"/>
  <c r="X23" i="2" s="1"/>
  <c r="W11" i="2"/>
  <c r="W16" i="2" s="1"/>
  <c r="AN11" i="2"/>
  <c r="AN16" i="2" s="1"/>
  <c r="S12" i="2"/>
  <c r="S23" i="2" s="1"/>
  <c r="AC12" i="2"/>
  <c r="AC23" i="2" s="1"/>
  <c r="I25" i="2"/>
  <c r="AG11" i="2"/>
  <c r="AG16" i="2" s="1"/>
  <c r="O11" i="2"/>
  <c r="O16" i="2" s="1"/>
  <c r="Y11" i="2"/>
  <c r="Y16" i="2" s="1"/>
  <c r="J12" i="2"/>
  <c r="J23" i="2" s="1"/>
  <c r="J25" i="2" s="1"/>
  <c r="AE12" i="2"/>
  <c r="AE23" i="2" s="1"/>
  <c r="N12" i="2"/>
  <c r="N23" i="2" s="1"/>
  <c r="N11" i="2"/>
  <c r="N16" i="2" s="1"/>
  <c r="V12" i="2"/>
  <c r="V23" i="2" s="1"/>
  <c r="V11" i="2"/>
  <c r="V16" i="2" s="1"/>
  <c r="AD12" i="2"/>
  <c r="AD23" i="2" s="1"/>
  <c r="AD11" i="2"/>
  <c r="AD16" i="2" s="1"/>
  <c r="AL12" i="2"/>
  <c r="AL23" i="2" s="1"/>
  <c r="AL11" i="2"/>
  <c r="AL16" i="2" s="1"/>
  <c r="J26" i="2" l="1"/>
  <c r="J28" i="2"/>
  <c r="K17" i="2"/>
  <c r="J18" i="2"/>
  <c r="M24" i="2"/>
  <c r="L25" i="2"/>
  <c r="I30" i="2"/>
  <c r="I28" i="2"/>
  <c r="K28" i="2"/>
  <c r="K26" i="2"/>
  <c r="J20" i="2" l="1"/>
  <c r="J19" i="2"/>
  <c r="J30" i="2"/>
  <c r="J31" i="2" s="1"/>
  <c r="L28" i="2"/>
  <c r="L26" i="2"/>
  <c r="N24" i="2"/>
  <c r="M25" i="2"/>
  <c r="L17" i="2"/>
  <c r="K18" i="2"/>
  <c r="M17" i="2" l="1"/>
  <c r="L18" i="2"/>
  <c r="M28" i="2"/>
  <c r="M26" i="2"/>
  <c r="K19" i="2"/>
  <c r="K20" i="2"/>
  <c r="K30" i="2"/>
  <c r="K31" i="2" s="1"/>
  <c r="O24" i="2"/>
  <c r="N25" i="2"/>
  <c r="N28" i="2" l="1"/>
  <c r="N26" i="2"/>
  <c r="L20" i="2"/>
  <c r="L19" i="2"/>
  <c r="L30" i="2"/>
  <c r="L31" i="2" s="1"/>
  <c r="O25" i="2"/>
  <c r="P24" i="2"/>
  <c r="M18" i="2"/>
  <c r="N17" i="2"/>
  <c r="N18" i="2" l="1"/>
  <c r="O17" i="2"/>
  <c r="M19" i="2"/>
  <c r="M20" i="2"/>
  <c r="M30" i="2"/>
  <c r="M31" i="2" s="1"/>
  <c r="Q24" i="2"/>
  <c r="P25" i="2"/>
  <c r="O26" i="2"/>
  <c r="O28" i="2"/>
  <c r="O18" i="2" l="1"/>
  <c r="P17" i="2"/>
  <c r="N19" i="2"/>
  <c r="N20" i="2"/>
  <c r="N30" i="2"/>
  <c r="N31" i="2" s="1"/>
  <c r="R24" i="2"/>
  <c r="Q25" i="2"/>
  <c r="P26" i="2"/>
  <c r="P28" i="2"/>
  <c r="R25" i="2" l="1"/>
  <c r="S24" i="2"/>
  <c r="Q17" i="2"/>
  <c r="P18" i="2"/>
  <c r="O20" i="2"/>
  <c r="O19" i="2"/>
  <c r="O30" i="2"/>
  <c r="O31" i="2" s="1"/>
  <c r="Q26" i="2"/>
  <c r="Q28" i="2"/>
  <c r="R17" i="2" l="1"/>
  <c r="Q18" i="2"/>
  <c r="S25" i="2"/>
  <c r="T24" i="2"/>
  <c r="R26" i="2"/>
  <c r="R28" i="2"/>
  <c r="P19" i="2"/>
  <c r="P20" i="2"/>
  <c r="P30" i="2"/>
  <c r="P31" i="2" s="1"/>
  <c r="T25" i="2" l="1"/>
  <c r="U24" i="2"/>
  <c r="S28" i="2"/>
  <c r="S26" i="2"/>
  <c r="Q20" i="2"/>
  <c r="Q19" i="2"/>
  <c r="Q30" i="2"/>
  <c r="Q31" i="2" s="1"/>
  <c r="R18" i="2"/>
  <c r="S17" i="2"/>
  <c r="V24" i="2" l="1"/>
  <c r="U25" i="2"/>
  <c r="S18" i="2"/>
  <c r="T17" i="2"/>
  <c r="T28" i="2"/>
  <c r="T26" i="2"/>
  <c r="R20" i="2"/>
  <c r="R19" i="2"/>
  <c r="R30" i="2"/>
  <c r="R31" i="2" s="1"/>
  <c r="U17" i="2" l="1"/>
  <c r="T18" i="2"/>
  <c r="S19" i="2"/>
  <c r="S20" i="2"/>
  <c r="S30" i="2"/>
  <c r="S31" i="2" s="1"/>
  <c r="U28" i="2"/>
  <c r="U26" i="2"/>
  <c r="W24" i="2"/>
  <c r="V25" i="2"/>
  <c r="T20" i="2" l="1"/>
  <c r="T19" i="2"/>
  <c r="T30" i="2"/>
  <c r="T31" i="2" s="1"/>
  <c r="V17" i="2"/>
  <c r="U18" i="2"/>
  <c r="V28" i="2"/>
  <c r="V26" i="2"/>
  <c r="X24" i="2"/>
  <c r="W25" i="2"/>
  <c r="U20" i="2" l="1"/>
  <c r="U19" i="2"/>
  <c r="U30" i="2"/>
  <c r="U31" i="2" s="1"/>
  <c r="V18" i="2"/>
  <c r="W17" i="2"/>
  <c r="W26" i="2"/>
  <c r="W28" i="2"/>
  <c r="Y24" i="2"/>
  <c r="X25" i="2"/>
  <c r="X17" i="2" l="1"/>
  <c r="W18" i="2"/>
  <c r="X26" i="2"/>
  <c r="X28" i="2"/>
  <c r="V19" i="2"/>
  <c r="V20" i="2"/>
  <c r="V30" i="2"/>
  <c r="V31" i="2" s="1"/>
  <c r="Z24" i="2"/>
  <c r="Y25" i="2"/>
  <c r="Y28" i="2" l="1"/>
  <c r="Y26" i="2"/>
  <c r="W20" i="2"/>
  <c r="W19" i="2"/>
  <c r="W30" i="2"/>
  <c r="W31" i="2" s="1"/>
  <c r="Z25" i="2"/>
  <c r="AA24" i="2"/>
  <c r="X18" i="2"/>
  <c r="Y17" i="2"/>
  <c r="Z26" i="2" l="1"/>
  <c r="Z28" i="2"/>
  <c r="Z17" i="2"/>
  <c r="Y18" i="2"/>
  <c r="AA25" i="2"/>
  <c r="AB24" i="2"/>
  <c r="X20" i="2"/>
  <c r="X19" i="2"/>
  <c r="X30" i="2"/>
  <c r="X31" i="2" s="1"/>
  <c r="AA28" i="2" l="1"/>
  <c r="AA26" i="2"/>
  <c r="Z18" i="2"/>
  <c r="AA17" i="2"/>
  <c r="AB25" i="2"/>
  <c r="AC24" i="2"/>
  <c r="Y19" i="2"/>
  <c r="Y20" i="2"/>
  <c r="Y30" i="2"/>
  <c r="Y31" i="2" s="1"/>
  <c r="AD24" i="2" l="1"/>
  <c r="AC25" i="2"/>
  <c r="AB28" i="2"/>
  <c r="AB26" i="2"/>
  <c r="AB17" i="2"/>
  <c r="AA18" i="2"/>
  <c r="Z20" i="2"/>
  <c r="Z19" i="2"/>
  <c r="Z30" i="2"/>
  <c r="Z31" i="2" s="1"/>
  <c r="AC17" i="2" l="1"/>
  <c r="AB18" i="2"/>
  <c r="AC28" i="2"/>
  <c r="AC26" i="2"/>
  <c r="AA19" i="2"/>
  <c r="AA20" i="2"/>
  <c r="AA30" i="2"/>
  <c r="AA31" i="2" s="1"/>
  <c r="AE24" i="2"/>
  <c r="AD25" i="2"/>
  <c r="AD28" i="2" l="1"/>
  <c r="AD26" i="2"/>
  <c r="AB20" i="2"/>
  <c r="AB19" i="2"/>
  <c r="AB30" i="2"/>
  <c r="AB31" i="2" s="1"/>
  <c r="AE25" i="2"/>
  <c r="AF24" i="2"/>
  <c r="AC18" i="2"/>
  <c r="AD17" i="2"/>
  <c r="AF25" i="2" l="1"/>
  <c r="AG24" i="2"/>
  <c r="AE26" i="2"/>
  <c r="AE28" i="2"/>
  <c r="AD18" i="2"/>
  <c r="AE17" i="2"/>
  <c r="AC20" i="2"/>
  <c r="AC19" i="2"/>
  <c r="AC30" i="2"/>
  <c r="AC31" i="2" s="1"/>
  <c r="AD20" i="2" l="1"/>
  <c r="AD19" i="2"/>
  <c r="AD30" i="2"/>
  <c r="AD31" i="2" s="1"/>
  <c r="AH24" i="2"/>
  <c r="AG25" i="2"/>
  <c r="AF17" i="2"/>
  <c r="AE18" i="2"/>
  <c r="AF26" i="2"/>
  <c r="AF28" i="2"/>
  <c r="AG17" i="2" l="1"/>
  <c r="AF18" i="2"/>
  <c r="AE20" i="2"/>
  <c r="AE19" i="2"/>
  <c r="AE30" i="2"/>
  <c r="AE31" i="2" s="1"/>
  <c r="AG26" i="2"/>
  <c r="AG28" i="2"/>
  <c r="AH25" i="2"/>
  <c r="AI24" i="2"/>
  <c r="AI25" i="2" l="1"/>
  <c r="AJ24" i="2"/>
  <c r="AF19" i="2"/>
  <c r="AF20" i="2"/>
  <c r="AF30" i="2"/>
  <c r="AF31" i="2" s="1"/>
  <c r="AH26" i="2"/>
  <c r="AH28" i="2"/>
  <c r="AH17" i="2"/>
  <c r="AG18" i="2"/>
  <c r="AG20" i="2" l="1"/>
  <c r="AG19" i="2"/>
  <c r="AG30" i="2"/>
  <c r="AG31" i="2" s="1"/>
  <c r="AJ25" i="2"/>
  <c r="AK24" i="2"/>
  <c r="AH18" i="2"/>
  <c r="AI17" i="2"/>
  <c r="AI28" i="2"/>
  <c r="AI26" i="2"/>
  <c r="AI18" i="2" l="1"/>
  <c r="AJ17" i="2"/>
  <c r="AL24" i="2"/>
  <c r="AK25" i="2"/>
  <c r="AH20" i="2"/>
  <c r="AH19" i="2"/>
  <c r="AH30" i="2"/>
  <c r="AH31" i="2" s="1"/>
  <c r="AJ28" i="2"/>
  <c r="AJ26" i="2"/>
  <c r="AM24" i="2" l="1"/>
  <c r="AL25" i="2"/>
  <c r="AK28" i="2"/>
  <c r="AK26" i="2"/>
  <c r="AK17" i="2"/>
  <c r="AJ18" i="2"/>
  <c r="AI19" i="2"/>
  <c r="AI20" i="2"/>
  <c r="AI30" i="2"/>
  <c r="AI31" i="2" s="1"/>
  <c r="AJ19" i="2" l="1"/>
  <c r="AJ20" i="2"/>
  <c r="AJ30" i="2"/>
  <c r="AJ31" i="2" s="1"/>
  <c r="AL17" i="2"/>
  <c r="AK18" i="2"/>
  <c r="AL28" i="2"/>
  <c r="AL26" i="2"/>
  <c r="AN24" i="2"/>
  <c r="AM25" i="2"/>
  <c r="AL18" i="2" l="1"/>
  <c r="AM17" i="2"/>
  <c r="AK19" i="2"/>
  <c r="AK20" i="2"/>
  <c r="AK30" i="2"/>
  <c r="AK31" i="2" s="1"/>
  <c r="AM26" i="2"/>
  <c r="AM28" i="2"/>
  <c r="AO24" i="2"/>
  <c r="AN25" i="2"/>
  <c r="AN26" i="2" l="1"/>
  <c r="AN28" i="2"/>
  <c r="AM18" i="2"/>
  <c r="AN17" i="2"/>
  <c r="AP24" i="2"/>
  <c r="AO25" i="2"/>
  <c r="AL20" i="2"/>
  <c r="AL19" i="2"/>
  <c r="AL30" i="2"/>
  <c r="AL31" i="2" s="1"/>
  <c r="AO28" i="2" l="1"/>
  <c r="AO26" i="2"/>
  <c r="AM20" i="2"/>
  <c r="AM19" i="2"/>
  <c r="AM30" i="2"/>
  <c r="AM31" i="2" s="1"/>
  <c r="AP25" i="2"/>
  <c r="AQ24" i="2"/>
  <c r="AN18" i="2"/>
  <c r="AO17" i="2"/>
  <c r="AQ25" i="2" l="1"/>
  <c r="AR24" i="2"/>
  <c r="AR25" i="2" s="1"/>
  <c r="AP26" i="2"/>
  <c r="AP28" i="2"/>
  <c r="AP17" i="2"/>
  <c r="AO18" i="2"/>
  <c r="AN20" i="2"/>
  <c r="AN19" i="2"/>
  <c r="AN30" i="2"/>
  <c r="AN31" i="2" s="1"/>
  <c r="AQ17" i="2" l="1"/>
  <c r="AP18" i="2"/>
  <c r="AR28" i="2"/>
  <c r="AR26" i="2"/>
  <c r="AO20" i="2"/>
  <c r="AO19" i="2"/>
  <c r="AO30" i="2"/>
  <c r="AO31" i="2" s="1"/>
  <c r="AQ28" i="2"/>
  <c r="AQ26" i="2"/>
  <c r="AP20" i="2" l="1"/>
  <c r="AP19" i="2"/>
  <c r="AP30" i="2"/>
  <c r="AP31" i="2" s="1"/>
  <c r="AR17" i="2"/>
  <c r="AR18" i="2" s="1"/>
  <c r="AQ18" i="2"/>
  <c r="AQ19" i="2" l="1"/>
  <c r="AQ20" i="2"/>
  <c r="AQ30" i="2"/>
  <c r="AQ31" i="2" s="1"/>
  <c r="AR19" i="2"/>
  <c r="AR20" i="2"/>
  <c r="AR30" i="2"/>
  <c r="AR31" i="2" l="1"/>
  <c r="AS31" i="2"/>
</calcChain>
</file>

<file path=xl/sharedStrings.xml><?xml version="1.0" encoding="utf-8"?>
<sst xmlns="http://schemas.openxmlformats.org/spreadsheetml/2006/main" count="19" uniqueCount="13">
  <si>
    <t>Months</t>
  </si>
  <si>
    <t>No. Of Units Sold</t>
  </si>
  <si>
    <t>Acrylic Nails</t>
  </si>
  <si>
    <t>Natural-Fiber Wigs</t>
  </si>
  <si>
    <t>Total Units Sold in Retail</t>
  </si>
  <si>
    <t>Price/ Unit</t>
  </si>
  <si>
    <t xml:space="preserve"> Revenue</t>
  </si>
  <si>
    <t>MoM</t>
  </si>
  <si>
    <t>COGS as % of Revenue</t>
  </si>
  <si>
    <t>No. Of Orders</t>
  </si>
  <si>
    <t>Price/Order</t>
  </si>
  <si>
    <t>Total Revenue</t>
  </si>
  <si>
    <t>Nails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</si>
</sst>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#,##0.00_);\(&quot;$&quot;#,##0.00\)"/>
    <numFmt numFmtId="165" formatCode="_(* #,##0.00_);_(* \(#,##0.00\);_(* &quot;-&quot;??_);_(@_)"/>
    <numFmt numFmtId="166" formatCode="&quot;Month&quot;\ General"/>
    <numFmt numFmtId="167" formatCode="_(* #,##0_);_(* \(#,##0\);_(* &quot;-&quot;??_);_(@_)"/>
    <numFmt numFmtId="168" formatCode="_(&quot;$&quot;* #,##0.0_);_(&quot;$&quot;* \(#,##0.0\);_(&quot;$&quot;* &quot;-&quot;?_);_(@_)"/>
    <numFmt numFmtId="169" formatCode="#,##0.0_);\(#,##0.0\)"/>
    <numFmt numFmtId="170" formatCode="0.0%"/>
    <numFmt numFmtId="171" formatCode="_(* #,##0.0_);_(* \(#,##0.0\);_(* &quot;-&quot;??_);_(@_)"/>
    <numFmt numFmtId="172" formatCode="_(#,##0.0_);_(* \(#,##0.0\);_(\ &quot;-&quot;??_);_(@_)"/>
    <numFmt numFmtId="173" formatCode="0.00%;\(0.00%\);\-"/>
    <numFmt numFmtId="174" formatCode="&quot; &quot;&quot;$&quot;* #,##0.0&quot; &quot;;&quot; &quot;&quot;$&quot;* \(#,##0.0\);&quot; &quot;&quot;$&quot;* &quot;-&quot;?&quot; 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2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CE2D6"/>
        <bgColor indexed="64"/>
      </patternFill>
    </fill>
    <fill>
      <patternFill patternType="solid">
        <fgColor rgb="FFA20E0E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Protection="0"/>
  </cellStyleXfs>
  <cellXfs count="37">
    <xf numFmtId="0" fontId="0" fillId="0" borderId="0" xfId="0"/>
    <xf numFmtId="0" fontId="2" fillId="2" borderId="0" xfId="0" applyFont="1" applyFill="1"/>
    <xf numFmtId="17" fontId="2" fillId="2" borderId="0" xfId="0" applyNumberFormat="1" applyFont="1" applyFill="1"/>
    <xf numFmtId="0" fontId="0" fillId="2" borderId="0" xfId="0" applyFill="1"/>
    <xf numFmtId="166" fontId="4" fillId="2" borderId="0" xfId="0" applyNumberFormat="1" applyFont="1" applyFill="1"/>
    <xf numFmtId="166" fontId="2" fillId="2" borderId="0" xfId="0" applyNumberFormat="1" applyFont="1" applyFill="1"/>
    <xf numFmtId="0" fontId="2" fillId="0" borderId="0" xfId="0" applyFont="1"/>
    <xf numFmtId="166" fontId="5" fillId="0" borderId="0" xfId="0" applyNumberFormat="1" applyFont="1"/>
    <xf numFmtId="166" fontId="2" fillId="0" borderId="0" xfId="0" applyNumberFormat="1" applyFont="1"/>
    <xf numFmtId="49" fontId="7" fillId="3" borderId="0" xfId="3" applyNumberFormat="1" applyFont="1" applyFill="1" applyBorder="1"/>
    <xf numFmtId="0" fontId="8" fillId="3" borderId="0" xfId="3" applyFont="1" applyFill="1" applyBorder="1"/>
    <xf numFmtId="167" fontId="9" fillId="4" borderId="0" xfId="1" applyNumberFormat="1" applyFont="1" applyFill="1"/>
    <xf numFmtId="168" fontId="0" fillId="0" borderId="0" xfId="0" applyNumberFormat="1"/>
    <xf numFmtId="164" fontId="0" fillId="0" borderId="0" xfId="0" applyNumberFormat="1"/>
    <xf numFmtId="169" fontId="0" fillId="0" borderId="0" xfId="0" applyNumberFormat="1"/>
    <xf numFmtId="170" fontId="9" fillId="4" borderId="0" xfId="2" applyNumberFormat="1" applyFont="1" applyFill="1"/>
    <xf numFmtId="37" fontId="0" fillId="0" borderId="0" xfId="0" applyNumberFormat="1"/>
    <xf numFmtId="9" fontId="0" fillId="0" borderId="0" xfId="0" applyNumberFormat="1"/>
    <xf numFmtId="10" fontId="0" fillId="0" borderId="0" xfId="0" applyNumberFormat="1"/>
    <xf numFmtId="171" fontId="0" fillId="0" borderId="0" xfId="1" applyNumberFormat="1" applyFont="1"/>
    <xf numFmtId="0" fontId="2" fillId="0" borderId="1" xfId="0" applyFont="1" applyBorder="1"/>
    <xf numFmtId="170" fontId="9" fillId="4" borderId="1" xfId="2" applyNumberFormat="1" applyFont="1" applyFill="1" applyBorder="1"/>
    <xf numFmtId="0" fontId="0" fillId="0" borderId="1" xfId="0" applyBorder="1"/>
    <xf numFmtId="171" fontId="4" fillId="0" borderId="1" xfId="1" applyNumberFormat="1" applyFont="1" applyBorder="1"/>
    <xf numFmtId="10" fontId="0" fillId="0" borderId="0" xfId="2" applyNumberFormat="1" applyFont="1" applyBorder="1"/>
    <xf numFmtId="172" fontId="10" fillId="0" borderId="0" xfId="0" applyNumberFormat="1" applyFont="1"/>
    <xf numFmtId="168" fontId="9" fillId="4" borderId="0" xfId="0" applyNumberFormat="1" applyFont="1" applyFill="1"/>
    <xf numFmtId="168" fontId="10" fillId="0" borderId="0" xfId="0" applyNumberFormat="1" applyFont="1"/>
    <xf numFmtId="168" fontId="4" fillId="0" borderId="1" xfId="0" applyNumberFormat="1" applyFont="1" applyBorder="1"/>
    <xf numFmtId="0" fontId="11" fillId="0" borderId="0" xfId="0" applyFont="1"/>
    <xf numFmtId="173" fontId="11" fillId="0" borderId="0" xfId="2" applyNumberFormat="1" applyFont="1"/>
    <xf numFmtId="49" fontId="8" fillId="3" borderId="0" xfId="3" applyNumberFormat="1" applyFont="1" applyFill="1" applyBorder="1"/>
    <xf numFmtId="174" fontId="8" fillId="3" borderId="0" xfId="3" applyNumberFormat="1" applyFont="1" applyFill="1" applyBorder="1"/>
    <xf numFmtId="9" fontId="9" fillId="4" borderId="0" xfId="2" applyFont="1" applyFill="1"/>
    <xf numFmtId="0" fontId="4" fillId="0" borderId="2" xfId="0" applyFont="1" applyBorder="1"/>
    <xf numFmtId="168" fontId="4" fillId="0" borderId="2" xfId="0" applyNumberFormat="1" applyFont="1" applyBorder="1"/>
    <xf numFmtId="0" fontId="3" fillId="5" borderId="0" xfId="0" applyFont="1" applyFill="1" applyAlignment="1">
      <alignment vertical="center"/>
    </xf>
  </cellXfs>
  <cellStyles count="4">
    <cellStyle name="Comma" xfId="1" builtinId="3"/>
    <cellStyle name="Normal" xfId="0" builtinId="0"/>
    <cellStyle name="Normal 2" xfId="3" xr:uid="{EA593297-AEF8-4AFE-A113-76DF64BF18C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</xdr:colOff>
      <xdr:row>5</xdr:row>
      <xdr:rowOff>59521</xdr:rowOff>
    </xdr:from>
    <xdr:to>
      <xdr:col>7</xdr:col>
      <xdr:colOff>245473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F73A8D1-2CCC-42C9-B1D8-15A30889FBB9}"/>
            </a:ext>
          </a:extLst>
        </xdr:cNvPr>
        <xdr:cNvGrpSpPr/>
      </xdr:nvGrpSpPr>
      <xdr:grpSpPr>
        <a:xfrm>
          <a:off x="614362" y="983446"/>
          <a:ext cx="5546136" cy="845354"/>
          <a:chOff x="5293620" y="5457098"/>
          <a:chExt cx="7264925" cy="228079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2EE74676-3F89-B270-75C8-B9537E0015A5}"/>
              </a:ext>
            </a:extLst>
          </xdr:cNvPr>
          <xdr:cNvSpPr txBox="1"/>
        </xdr:nvSpPr>
        <xdr:spPr>
          <a:xfrm>
            <a:off x="5293620" y="5457098"/>
            <a:ext cx="2578985" cy="228079"/>
          </a:xfrm>
          <a:prstGeom prst="rect">
            <a:avLst/>
          </a:prstGeom>
          <a:ln w="317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>
              <a:spcBef>
                <a:spcPts val="0"/>
              </a:spcBef>
              <a:spcAft>
                <a:spcPts val="0"/>
              </a:spcAft>
            </a:pPr>
            <a:r>
              <a:rPr lang="en-US" sz="1000"/>
              <a:t>Enter</a:t>
            </a:r>
            <a:r>
              <a:rPr lang="en-US" sz="1000" baseline="0"/>
              <a:t> the average number of units sold, </a:t>
            </a:r>
            <a:r>
              <a:rPr lang="en-US" sz="1000"/>
              <a:t>the model will automatically apply it to revenue calculations.</a:t>
            </a:r>
          </a:p>
        </xdr:txBody>
      </xdr:sp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AA735D94-5453-4C1A-877B-649D3019310C}"/>
              </a:ext>
            </a:extLst>
          </xdr:cNvPr>
          <xdr:cNvCxnSpPr/>
        </xdr:nvCxnSpPr>
        <xdr:spPr>
          <a:xfrm>
            <a:off x="8043502" y="5547747"/>
            <a:ext cx="4515043" cy="57071"/>
          </a:xfrm>
          <a:prstGeom prst="straightConnector1">
            <a:avLst/>
          </a:prstGeom>
          <a:ln>
            <a:solidFill>
              <a:srgbClr val="14A79E"/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226218</xdr:colOff>
      <xdr:row>10</xdr:row>
      <xdr:rowOff>71417</xdr:rowOff>
    </xdr:from>
    <xdr:to>
      <xdr:col>6</xdr:col>
      <xdr:colOff>16022</xdr:colOff>
      <xdr:row>13</xdr:row>
      <xdr:rowOff>190494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705B96AC-7050-490F-AD2D-C9FE8793F837}"/>
            </a:ext>
          </a:extLst>
        </xdr:cNvPr>
        <xdr:cNvGrpSpPr/>
      </xdr:nvGrpSpPr>
      <xdr:grpSpPr>
        <a:xfrm>
          <a:off x="388143" y="1900217"/>
          <a:ext cx="4866629" cy="654382"/>
          <a:chOff x="5569814" y="5219813"/>
          <a:chExt cx="7089812" cy="211636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99ECB8E6-DF84-9F31-A837-E877EE4DDF34}"/>
              </a:ext>
            </a:extLst>
          </xdr:cNvPr>
          <xdr:cNvSpPr txBox="1"/>
        </xdr:nvSpPr>
        <xdr:spPr>
          <a:xfrm>
            <a:off x="5569814" y="5219813"/>
            <a:ext cx="2361481" cy="211636"/>
          </a:xfrm>
          <a:prstGeom prst="rect">
            <a:avLst/>
          </a:prstGeom>
          <a:ln w="317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>
              <a:spcBef>
                <a:spcPts val="0"/>
              </a:spcBef>
              <a:spcAft>
                <a:spcPts val="0"/>
              </a:spcAft>
            </a:pPr>
            <a:r>
              <a:rPr lang="en-US" sz="1000"/>
              <a:t>Total</a:t>
            </a:r>
            <a:r>
              <a:rPr lang="en-US" sz="1000" baseline="0"/>
              <a:t> Units Sold  is the % of Total Units sold. Please enter the % in Input Cell..</a:t>
            </a:r>
            <a:endParaRPr lang="en-US" sz="1000"/>
          </a:p>
        </xdr:txBody>
      </xdr:sp>
      <xdr:cxnSp macro="">
        <xdr:nvCxnSpPr>
          <xdr:cNvPr id="7" name="Straight Arrow Connector 6">
            <a:extLst>
              <a:ext uri="{FF2B5EF4-FFF2-40B4-BE49-F238E27FC236}">
                <a16:creationId xmlns:a16="http://schemas.microsoft.com/office/drawing/2014/main" id="{E2732C46-C22E-E1CE-D4F1-6FBFAC24217E}"/>
              </a:ext>
            </a:extLst>
          </xdr:cNvPr>
          <xdr:cNvCxnSpPr/>
        </xdr:nvCxnSpPr>
        <xdr:spPr>
          <a:xfrm>
            <a:off x="7931295" y="5314685"/>
            <a:ext cx="4728331" cy="24832"/>
          </a:xfrm>
          <a:prstGeom prst="straightConnector1">
            <a:avLst/>
          </a:prstGeom>
          <a:ln>
            <a:solidFill>
              <a:srgbClr val="14A79E"/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807F2-97F1-4924-83BD-1CAC7A45BA80}">
  <dimension ref="C2:AS31"/>
  <sheetViews>
    <sheetView showGridLines="0" tabSelected="1" zoomScale="80" zoomScaleNormal="80" workbookViewId="0">
      <pane xSplit="7" ySplit="6" topLeftCell="H7" activePane="bottomRight" state="frozen"/>
      <selection activeCell="G8" sqref="G8"/>
      <selection pane="topRight" activeCell="G8" sqref="G8"/>
      <selection pane="bottomLeft" activeCell="G8" sqref="G8"/>
      <selection pane="bottomRight" activeCell="C18" sqref="C18"/>
    </sheetView>
  </sheetViews>
  <sheetFormatPr defaultColWidth="8.88671875" defaultRowHeight="14.4" x14ac:dyDescent="0.3"/>
  <cols>
    <col min="1" max="1" width="2.33203125" customWidth="1"/>
    <col min="2" max="2" width="6.5546875" customWidth="1"/>
    <col min="3" max="3" width="17.88671875" customWidth="1"/>
    <col min="4" max="4" width="12.109375" customWidth="1"/>
    <col min="5" max="5" width="3.109375" customWidth="1"/>
    <col min="6" max="6" width="34.44140625" customWidth="1"/>
    <col min="7" max="7" width="9.88671875" bestFit="1" customWidth="1"/>
    <col min="8" max="8" width="4.44140625" customWidth="1"/>
    <col min="9" max="44" width="12.6640625" customWidth="1"/>
  </cols>
  <sheetData>
    <row r="2" spans="3:45" ht="15" customHeight="1" x14ac:dyDescent="0.3">
      <c r="F2" s="36" t="str">
        <f>"Revenue Model  "</f>
        <v xml:space="preserve">Revenue Model  </v>
      </c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</row>
    <row r="3" spans="3:45" ht="15" customHeight="1" x14ac:dyDescent="0.3"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</row>
    <row r="5" spans="3:45" x14ac:dyDescent="0.3">
      <c r="F5" s="1" t="s">
        <v>0</v>
      </c>
      <c r="G5" s="1"/>
      <c r="H5" s="1"/>
      <c r="I5" s="2">
        <v>46023</v>
      </c>
      <c r="J5" s="2">
        <v>46054</v>
      </c>
      <c r="K5" s="2">
        <v>46082</v>
      </c>
      <c r="L5" s="2">
        <v>46113</v>
      </c>
      <c r="M5" s="2">
        <v>46143</v>
      </c>
      <c r="N5" s="2">
        <v>46174</v>
      </c>
      <c r="O5" s="2">
        <v>46204</v>
      </c>
      <c r="P5" s="2">
        <v>46235</v>
      </c>
      <c r="Q5" s="2">
        <v>46266</v>
      </c>
      <c r="R5" s="2">
        <v>46296</v>
      </c>
      <c r="S5" s="2">
        <v>46327</v>
      </c>
      <c r="T5" s="2">
        <v>46357</v>
      </c>
      <c r="U5" s="2">
        <v>46388</v>
      </c>
      <c r="V5" s="2">
        <v>46419</v>
      </c>
      <c r="W5" s="2">
        <v>46447</v>
      </c>
      <c r="X5" s="2">
        <v>46478</v>
      </c>
      <c r="Y5" s="2">
        <v>46508</v>
      </c>
      <c r="Z5" s="2">
        <v>46539</v>
      </c>
      <c r="AA5" s="2">
        <v>46569</v>
      </c>
      <c r="AB5" s="2">
        <v>46600</v>
      </c>
      <c r="AC5" s="2">
        <v>46631</v>
      </c>
      <c r="AD5" s="2">
        <v>46661</v>
      </c>
      <c r="AE5" s="2">
        <v>46692</v>
      </c>
      <c r="AF5" s="2">
        <v>46722</v>
      </c>
      <c r="AG5" s="2">
        <v>46753</v>
      </c>
      <c r="AH5" s="2">
        <v>46784</v>
      </c>
      <c r="AI5" s="2">
        <v>46813</v>
      </c>
      <c r="AJ5" s="2">
        <v>46844</v>
      </c>
      <c r="AK5" s="2">
        <v>46874</v>
      </c>
      <c r="AL5" s="2">
        <v>46905</v>
      </c>
      <c r="AM5" s="2">
        <v>46935</v>
      </c>
      <c r="AN5" s="2">
        <v>46966</v>
      </c>
      <c r="AO5" s="2">
        <v>46997</v>
      </c>
      <c r="AP5" s="2">
        <v>47027</v>
      </c>
      <c r="AQ5" s="2">
        <v>47058</v>
      </c>
      <c r="AR5" s="2">
        <v>47088</v>
      </c>
    </row>
    <row r="6" spans="3:45" x14ac:dyDescent="0.3">
      <c r="F6" s="3"/>
      <c r="G6" s="1"/>
      <c r="H6" s="1"/>
      <c r="I6" s="4">
        <v>1</v>
      </c>
      <c r="J6" s="5">
        <v>2</v>
      </c>
      <c r="K6" s="5">
        <v>3</v>
      </c>
      <c r="L6" s="5">
        <v>4</v>
      </c>
      <c r="M6" s="5">
        <v>5</v>
      </c>
      <c r="N6" s="5">
        <v>6</v>
      </c>
      <c r="O6" s="5">
        <v>7</v>
      </c>
      <c r="P6" s="5">
        <v>8</v>
      </c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  <c r="X6" s="5">
        <v>16</v>
      </c>
      <c r="Y6" s="5">
        <v>17</v>
      </c>
      <c r="Z6" s="5">
        <v>18</v>
      </c>
      <c r="AA6" s="5">
        <v>19</v>
      </c>
      <c r="AB6" s="5">
        <v>20</v>
      </c>
      <c r="AC6" s="5">
        <v>21</v>
      </c>
      <c r="AD6" s="5">
        <v>22</v>
      </c>
      <c r="AE6" s="5">
        <v>23</v>
      </c>
      <c r="AF6" s="5">
        <v>24</v>
      </c>
      <c r="AG6" s="5">
        <v>25</v>
      </c>
      <c r="AH6" s="5">
        <v>26</v>
      </c>
      <c r="AI6" s="5">
        <v>27</v>
      </c>
      <c r="AJ6" s="5">
        <v>28</v>
      </c>
      <c r="AK6" s="5">
        <v>29</v>
      </c>
      <c r="AL6" s="5">
        <v>30</v>
      </c>
      <c r="AM6" s="5">
        <v>31</v>
      </c>
      <c r="AN6" s="5">
        <v>32</v>
      </c>
      <c r="AO6" s="5">
        <v>33</v>
      </c>
      <c r="AP6" s="5">
        <v>34</v>
      </c>
      <c r="AQ6" s="5">
        <v>35</v>
      </c>
      <c r="AR6" s="5">
        <v>36</v>
      </c>
    </row>
    <row r="7" spans="3:45" x14ac:dyDescent="0.3">
      <c r="G7" s="6"/>
      <c r="H7" s="6"/>
      <c r="I7" s="7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</row>
    <row r="8" spans="3:45" x14ac:dyDescent="0.3">
      <c r="F8" s="6"/>
    </row>
    <row r="9" spans="3:45" x14ac:dyDescent="0.3">
      <c r="F9" s="9" t="s">
        <v>1</v>
      </c>
      <c r="G9" s="10"/>
      <c r="I9" s="11">
        <v>60</v>
      </c>
      <c r="J9" s="11">
        <v>70</v>
      </c>
      <c r="K9" s="11">
        <v>85</v>
      </c>
      <c r="L9" s="11">
        <v>100</v>
      </c>
      <c r="M9" s="11">
        <v>115</v>
      </c>
      <c r="N9" s="11">
        <v>130</v>
      </c>
      <c r="O9" s="11">
        <v>145</v>
      </c>
      <c r="P9" s="11">
        <v>160</v>
      </c>
      <c r="Q9" s="11">
        <v>175</v>
      </c>
      <c r="R9" s="11">
        <v>190</v>
      </c>
      <c r="S9" s="11">
        <v>205</v>
      </c>
      <c r="T9" s="11">
        <v>250</v>
      </c>
      <c r="U9" s="11">
        <v>270</v>
      </c>
      <c r="V9" s="11">
        <v>290</v>
      </c>
      <c r="W9" s="11">
        <v>310</v>
      </c>
      <c r="X9" s="11">
        <v>330</v>
      </c>
      <c r="Y9" s="11">
        <v>350</v>
      </c>
      <c r="Z9" s="11">
        <v>370</v>
      </c>
      <c r="AA9" s="11">
        <v>390</v>
      </c>
      <c r="AB9" s="11">
        <v>410</v>
      </c>
      <c r="AC9" s="11">
        <v>430</v>
      </c>
      <c r="AD9" s="11">
        <v>450</v>
      </c>
      <c r="AE9" s="11">
        <v>470</v>
      </c>
      <c r="AF9" s="11">
        <v>490</v>
      </c>
      <c r="AG9" s="11">
        <v>515</v>
      </c>
      <c r="AH9" s="11">
        <v>620</v>
      </c>
      <c r="AI9" s="11">
        <v>640</v>
      </c>
      <c r="AJ9" s="11">
        <v>660</v>
      </c>
      <c r="AK9" s="11">
        <v>680</v>
      </c>
      <c r="AL9" s="11">
        <v>700</v>
      </c>
      <c r="AM9" s="11">
        <v>720</v>
      </c>
      <c r="AN9" s="11">
        <v>740</v>
      </c>
      <c r="AO9" s="11">
        <v>760</v>
      </c>
      <c r="AP9" s="11">
        <v>780</v>
      </c>
      <c r="AQ9" s="11">
        <v>800</v>
      </c>
      <c r="AR9" s="11">
        <v>820</v>
      </c>
      <c r="AS9" s="12"/>
    </row>
    <row r="10" spans="3:45" x14ac:dyDescent="0.3">
      <c r="E10" s="12"/>
    </row>
    <row r="11" spans="3:45" x14ac:dyDescent="0.3">
      <c r="D11" s="13"/>
      <c r="E11" s="14"/>
      <c r="F11" t="s">
        <v>12</v>
      </c>
      <c r="G11" s="15">
        <v>0.6</v>
      </c>
      <c r="H11" s="16"/>
      <c r="I11" s="14">
        <f>ROUND(I13*$G$11,0)</f>
        <v>36</v>
      </c>
      <c r="J11" s="14">
        <f t="shared" ref="J11:AR11" si="0">ROUND(J13*$G$11,0)</f>
        <v>42</v>
      </c>
      <c r="K11" s="14">
        <f t="shared" si="0"/>
        <v>51</v>
      </c>
      <c r="L11" s="14">
        <f t="shared" si="0"/>
        <v>60</v>
      </c>
      <c r="M11" s="14">
        <f t="shared" si="0"/>
        <v>69</v>
      </c>
      <c r="N11" s="14">
        <f t="shared" si="0"/>
        <v>78</v>
      </c>
      <c r="O11" s="14">
        <f t="shared" si="0"/>
        <v>87</v>
      </c>
      <c r="P11" s="14">
        <f t="shared" si="0"/>
        <v>96</v>
      </c>
      <c r="Q11" s="14">
        <f t="shared" si="0"/>
        <v>105</v>
      </c>
      <c r="R11" s="14">
        <f t="shared" si="0"/>
        <v>114</v>
      </c>
      <c r="S11" s="14">
        <f t="shared" si="0"/>
        <v>123</v>
      </c>
      <c r="T11" s="14">
        <f t="shared" si="0"/>
        <v>150</v>
      </c>
      <c r="U11" s="14">
        <f t="shared" si="0"/>
        <v>162</v>
      </c>
      <c r="V11" s="14">
        <f t="shared" si="0"/>
        <v>174</v>
      </c>
      <c r="W11" s="14">
        <f t="shared" si="0"/>
        <v>186</v>
      </c>
      <c r="X11" s="14">
        <f t="shared" si="0"/>
        <v>198</v>
      </c>
      <c r="Y11" s="14">
        <f t="shared" si="0"/>
        <v>210</v>
      </c>
      <c r="Z11" s="14">
        <f t="shared" si="0"/>
        <v>222</v>
      </c>
      <c r="AA11" s="14">
        <f t="shared" si="0"/>
        <v>234</v>
      </c>
      <c r="AB11" s="14">
        <f t="shared" si="0"/>
        <v>246</v>
      </c>
      <c r="AC11" s="14">
        <f t="shared" si="0"/>
        <v>258</v>
      </c>
      <c r="AD11" s="14">
        <f t="shared" si="0"/>
        <v>270</v>
      </c>
      <c r="AE11" s="14">
        <f t="shared" si="0"/>
        <v>282</v>
      </c>
      <c r="AF11" s="14">
        <f t="shared" si="0"/>
        <v>294</v>
      </c>
      <c r="AG11" s="14">
        <f t="shared" si="0"/>
        <v>309</v>
      </c>
      <c r="AH11" s="14">
        <f t="shared" si="0"/>
        <v>372</v>
      </c>
      <c r="AI11" s="14">
        <f t="shared" si="0"/>
        <v>384</v>
      </c>
      <c r="AJ11" s="14">
        <f t="shared" si="0"/>
        <v>396</v>
      </c>
      <c r="AK11" s="14">
        <f t="shared" si="0"/>
        <v>408</v>
      </c>
      <c r="AL11" s="14">
        <f t="shared" si="0"/>
        <v>420</v>
      </c>
      <c r="AM11" s="14">
        <f t="shared" si="0"/>
        <v>432</v>
      </c>
      <c r="AN11" s="14">
        <f t="shared" si="0"/>
        <v>444</v>
      </c>
      <c r="AO11" s="14">
        <f t="shared" si="0"/>
        <v>456</v>
      </c>
      <c r="AP11" s="14">
        <f t="shared" si="0"/>
        <v>468</v>
      </c>
      <c r="AQ11" s="14">
        <f t="shared" si="0"/>
        <v>480</v>
      </c>
      <c r="AR11" s="14">
        <f t="shared" si="0"/>
        <v>492</v>
      </c>
    </row>
    <row r="12" spans="3:45" x14ac:dyDescent="0.3">
      <c r="E12" s="17"/>
      <c r="F12" t="s">
        <v>3</v>
      </c>
      <c r="G12" s="18">
        <f>1-G11</f>
        <v>0.4</v>
      </c>
      <c r="I12" s="19">
        <f>ROUND(I13*$G$12,0)</f>
        <v>24</v>
      </c>
      <c r="J12" s="19">
        <f t="shared" ref="J12:AR12" si="1">ROUND(J13*$G$12,0)</f>
        <v>28</v>
      </c>
      <c r="K12" s="19">
        <f t="shared" si="1"/>
        <v>34</v>
      </c>
      <c r="L12" s="19">
        <f t="shared" si="1"/>
        <v>40</v>
      </c>
      <c r="M12" s="19">
        <f t="shared" si="1"/>
        <v>46</v>
      </c>
      <c r="N12" s="19">
        <f t="shared" si="1"/>
        <v>52</v>
      </c>
      <c r="O12" s="19">
        <f t="shared" si="1"/>
        <v>58</v>
      </c>
      <c r="P12" s="19">
        <f t="shared" si="1"/>
        <v>64</v>
      </c>
      <c r="Q12" s="19">
        <f t="shared" si="1"/>
        <v>70</v>
      </c>
      <c r="R12" s="19">
        <f t="shared" si="1"/>
        <v>76</v>
      </c>
      <c r="S12" s="19">
        <f t="shared" si="1"/>
        <v>82</v>
      </c>
      <c r="T12" s="19">
        <f t="shared" si="1"/>
        <v>100</v>
      </c>
      <c r="U12" s="19">
        <f t="shared" si="1"/>
        <v>108</v>
      </c>
      <c r="V12" s="19">
        <f t="shared" si="1"/>
        <v>116</v>
      </c>
      <c r="W12" s="19">
        <f t="shared" si="1"/>
        <v>124</v>
      </c>
      <c r="X12" s="19">
        <f t="shared" si="1"/>
        <v>132</v>
      </c>
      <c r="Y12" s="19">
        <f t="shared" si="1"/>
        <v>140</v>
      </c>
      <c r="Z12" s="19">
        <f t="shared" si="1"/>
        <v>148</v>
      </c>
      <c r="AA12" s="19">
        <f t="shared" si="1"/>
        <v>156</v>
      </c>
      <c r="AB12" s="19">
        <f t="shared" si="1"/>
        <v>164</v>
      </c>
      <c r="AC12" s="19">
        <f t="shared" si="1"/>
        <v>172</v>
      </c>
      <c r="AD12" s="19">
        <f t="shared" si="1"/>
        <v>180</v>
      </c>
      <c r="AE12" s="19">
        <f t="shared" si="1"/>
        <v>188</v>
      </c>
      <c r="AF12" s="19">
        <f t="shared" si="1"/>
        <v>196</v>
      </c>
      <c r="AG12" s="19">
        <f t="shared" si="1"/>
        <v>206</v>
      </c>
      <c r="AH12" s="19">
        <f t="shared" si="1"/>
        <v>248</v>
      </c>
      <c r="AI12" s="19">
        <f t="shared" si="1"/>
        <v>256</v>
      </c>
      <c r="AJ12" s="19">
        <f t="shared" si="1"/>
        <v>264</v>
      </c>
      <c r="AK12" s="19">
        <f t="shared" si="1"/>
        <v>272</v>
      </c>
      <c r="AL12" s="19">
        <f t="shared" si="1"/>
        <v>280</v>
      </c>
      <c r="AM12" s="19">
        <f t="shared" si="1"/>
        <v>288</v>
      </c>
      <c r="AN12" s="19">
        <f t="shared" si="1"/>
        <v>296</v>
      </c>
      <c r="AO12" s="19">
        <f t="shared" si="1"/>
        <v>304</v>
      </c>
      <c r="AP12" s="19">
        <f t="shared" si="1"/>
        <v>312</v>
      </c>
      <c r="AQ12" s="19">
        <f t="shared" si="1"/>
        <v>320</v>
      </c>
      <c r="AR12" s="19">
        <f t="shared" si="1"/>
        <v>328</v>
      </c>
    </row>
    <row r="13" spans="3:45" x14ac:dyDescent="0.3">
      <c r="F13" s="20" t="s">
        <v>4</v>
      </c>
      <c r="G13" s="21">
        <v>1</v>
      </c>
      <c r="H13" s="22"/>
      <c r="I13" s="23">
        <f>ROUND(I9*$G$13,0)</f>
        <v>60</v>
      </c>
      <c r="J13" s="23">
        <f t="shared" ref="J13:AR13" si="2">ROUND(J9*$G$13,0)</f>
        <v>70</v>
      </c>
      <c r="K13" s="23">
        <f t="shared" si="2"/>
        <v>85</v>
      </c>
      <c r="L13" s="23">
        <f t="shared" si="2"/>
        <v>100</v>
      </c>
      <c r="M13" s="23">
        <f t="shared" si="2"/>
        <v>115</v>
      </c>
      <c r="N13" s="23">
        <f t="shared" si="2"/>
        <v>130</v>
      </c>
      <c r="O13" s="23">
        <f t="shared" si="2"/>
        <v>145</v>
      </c>
      <c r="P13" s="23">
        <f t="shared" si="2"/>
        <v>160</v>
      </c>
      <c r="Q13" s="23">
        <f t="shared" si="2"/>
        <v>175</v>
      </c>
      <c r="R13" s="23">
        <f t="shared" si="2"/>
        <v>190</v>
      </c>
      <c r="S13" s="23">
        <f t="shared" si="2"/>
        <v>205</v>
      </c>
      <c r="T13" s="23">
        <f t="shared" si="2"/>
        <v>250</v>
      </c>
      <c r="U13" s="23">
        <f t="shared" si="2"/>
        <v>270</v>
      </c>
      <c r="V13" s="23">
        <f t="shared" si="2"/>
        <v>290</v>
      </c>
      <c r="W13" s="23">
        <f t="shared" si="2"/>
        <v>310</v>
      </c>
      <c r="X13" s="23">
        <f t="shared" si="2"/>
        <v>330</v>
      </c>
      <c r="Y13" s="23">
        <f t="shared" si="2"/>
        <v>350</v>
      </c>
      <c r="Z13" s="23">
        <f t="shared" si="2"/>
        <v>370</v>
      </c>
      <c r="AA13" s="23">
        <f t="shared" si="2"/>
        <v>390</v>
      </c>
      <c r="AB13" s="23">
        <f t="shared" si="2"/>
        <v>410</v>
      </c>
      <c r="AC13" s="23">
        <f t="shared" si="2"/>
        <v>430</v>
      </c>
      <c r="AD13" s="23">
        <f t="shared" si="2"/>
        <v>450</v>
      </c>
      <c r="AE13" s="23">
        <f t="shared" si="2"/>
        <v>470</v>
      </c>
      <c r="AF13" s="23">
        <f t="shared" si="2"/>
        <v>490</v>
      </c>
      <c r="AG13" s="23">
        <f t="shared" si="2"/>
        <v>515</v>
      </c>
      <c r="AH13" s="23">
        <f t="shared" si="2"/>
        <v>620</v>
      </c>
      <c r="AI13" s="23">
        <f t="shared" si="2"/>
        <v>640</v>
      </c>
      <c r="AJ13" s="23">
        <f t="shared" si="2"/>
        <v>660</v>
      </c>
      <c r="AK13" s="23">
        <f t="shared" si="2"/>
        <v>680</v>
      </c>
      <c r="AL13" s="23">
        <f t="shared" si="2"/>
        <v>700</v>
      </c>
      <c r="AM13" s="23">
        <f t="shared" si="2"/>
        <v>720</v>
      </c>
      <c r="AN13" s="23">
        <f t="shared" si="2"/>
        <v>740</v>
      </c>
      <c r="AO13" s="23">
        <f t="shared" si="2"/>
        <v>760</v>
      </c>
      <c r="AP13" s="23">
        <f t="shared" si="2"/>
        <v>780</v>
      </c>
      <c r="AQ13" s="23">
        <f t="shared" si="2"/>
        <v>800</v>
      </c>
      <c r="AR13" s="23">
        <f t="shared" si="2"/>
        <v>820</v>
      </c>
    </row>
    <row r="15" spans="3:45" x14ac:dyDescent="0.3">
      <c r="C15" s="24"/>
      <c r="D15" s="24"/>
      <c r="F15" s="1" t="s">
        <v>2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3:45" x14ac:dyDescent="0.3">
      <c r="C16" s="24"/>
      <c r="D16" s="24"/>
      <c r="F16" t="s">
        <v>1</v>
      </c>
      <c r="G16" s="6"/>
      <c r="I16" s="25">
        <f>'Revenue Model'!I11</f>
        <v>36</v>
      </c>
      <c r="J16" s="25">
        <f>'Revenue Model'!J11</f>
        <v>42</v>
      </c>
      <c r="K16" s="25">
        <f>'Revenue Model'!K11</f>
        <v>51</v>
      </c>
      <c r="L16" s="25">
        <f>'Revenue Model'!L11</f>
        <v>60</v>
      </c>
      <c r="M16" s="25">
        <f>'Revenue Model'!M11</f>
        <v>69</v>
      </c>
      <c r="N16" s="25">
        <f>'Revenue Model'!N11</f>
        <v>78</v>
      </c>
      <c r="O16" s="25">
        <f>'Revenue Model'!O11</f>
        <v>87</v>
      </c>
      <c r="P16" s="25">
        <f>'Revenue Model'!P11</f>
        <v>96</v>
      </c>
      <c r="Q16" s="25">
        <f>'Revenue Model'!Q11</f>
        <v>105</v>
      </c>
      <c r="R16" s="25">
        <f>'Revenue Model'!R11</f>
        <v>114</v>
      </c>
      <c r="S16" s="25">
        <f>'Revenue Model'!S11</f>
        <v>123</v>
      </c>
      <c r="T16" s="25">
        <f>'Revenue Model'!T11</f>
        <v>150</v>
      </c>
      <c r="U16" s="25">
        <f>'Revenue Model'!U11</f>
        <v>162</v>
      </c>
      <c r="V16" s="25">
        <f>'Revenue Model'!V11</f>
        <v>174</v>
      </c>
      <c r="W16" s="25">
        <f>'Revenue Model'!W11</f>
        <v>186</v>
      </c>
      <c r="X16" s="25">
        <f>'Revenue Model'!X11</f>
        <v>198</v>
      </c>
      <c r="Y16" s="25">
        <f>'Revenue Model'!Y11</f>
        <v>210</v>
      </c>
      <c r="Z16" s="25">
        <f>'Revenue Model'!Z11</f>
        <v>222</v>
      </c>
      <c r="AA16" s="25">
        <f>'Revenue Model'!AA11</f>
        <v>234</v>
      </c>
      <c r="AB16" s="25">
        <f>'Revenue Model'!AB11</f>
        <v>246</v>
      </c>
      <c r="AC16" s="25">
        <f>'Revenue Model'!AC11</f>
        <v>258</v>
      </c>
      <c r="AD16" s="25">
        <f>'Revenue Model'!AD11</f>
        <v>270</v>
      </c>
      <c r="AE16" s="25">
        <f>'Revenue Model'!AE11</f>
        <v>282</v>
      </c>
      <c r="AF16" s="25">
        <f>'Revenue Model'!AF11</f>
        <v>294</v>
      </c>
      <c r="AG16" s="25">
        <f>'Revenue Model'!AG11</f>
        <v>309</v>
      </c>
      <c r="AH16" s="25">
        <f>'Revenue Model'!AH11</f>
        <v>372</v>
      </c>
      <c r="AI16" s="25">
        <f>'Revenue Model'!AI11</f>
        <v>384</v>
      </c>
      <c r="AJ16" s="25">
        <f>'Revenue Model'!AJ11</f>
        <v>396</v>
      </c>
      <c r="AK16" s="25">
        <f>'Revenue Model'!AK11</f>
        <v>408</v>
      </c>
      <c r="AL16" s="25">
        <f>'Revenue Model'!AL11</f>
        <v>420</v>
      </c>
      <c r="AM16" s="25">
        <f>'Revenue Model'!AM11</f>
        <v>432</v>
      </c>
      <c r="AN16" s="25">
        <f>'Revenue Model'!AN11</f>
        <v>444</v>
      </c>
      <c r="AO16" s="25">
        <f>'Revenue Model'!AO11</f>
        <v>456</v>
      </c>
      <c r="AP16" s="25">
        <f>'Revenue Model'!AP11</f>
        <v>468</v>
      </c>
      <c r="AQ16" s="25">
        <f>'Revenue Model'!AQ11</f>
        <v>480</v>
      </c>
      <c r="AR16" s="25">
        <f>'Revenue Model'!AR11</f>
        <v>492</v>
      </c>
    </row>
    <row r="17" spans="6:45" x14ac:dyDescent="0.3">
      <c r="F17" t="s">
        <v>5</v>
      </c>
      <c r="G17" s="26">
        <v>55</v>
      </c>
      <c r="I17" s="27">
        <f>G17</f>
        <v>55</v>
      </c>
      <c r="J17" s="27">
        <f t="shared" ref="J17:AR17" si="3">I17</f>
        <v>55</v>
      </c>
      <c r="K17" s="27">
        <f t="shared" si="3"/>
        <v>55</v>
      </c>
      <c r="L17" s="27">
        <f t="shared" si="3"/>
        <v>55</v>
      </c>
      <c r="M17" s="27">
        <f t="shared" si="3"/>
        <v>55</v>
      </c>
      <c r="N17" s="27">
        <f t="shared" si="3"/>
        <v>55</v>
      </c>
      <c r="O17" s="27">
        <f t="shared" si="3"/>
        <v>55</v>
      </c>
      <c r="P17" s="27">
        <f t="shared" si="3"/>
        <v>55</v>
      </c>
      <c r="Q17" s="27">
        <f t="shared" si="3"/>
        <v>55</v>
      </c>
      <c r="R17" s="27">
        <f t="shared" si="3"/>
        <v>55</v>
      </c>
      <c r="S17" s="27">
        <f t="shared" si="3"/>
        <v>55</v>
      </c>
      <c r="T17" s="27">
        <f t="shared" si="3"/>
        <v>55</v>
      </c>
      <c r="U17" s="27">
        <f t="shared" si="3"/>
        <v>55</v>
      </c>
      <c r="V17" s="27">
        <f t="shared" si="3"/>
        <v>55</v>
      </c>
      <c r="W17" s="27">
        <f t="shared" si="3"/>
        <v>55</v>
      </c>
      <c r="X17" s="27">
        <f t="shared" si="3"/>
        <v>55</v>
      </c>
      <c r="Y17" s="27">
        <f t="shared" si="3"/>
        <v>55</v>
      </c>
      <c r="Z17" s="27">
        <f t="shared" si="3"/>
        <v>55</v>
      </c>
      <c r="AA17" s="27">
        <f t="shared" si="3"/>
        <v>55</v>
      </c>
      <c r="AB17" s="27">
        <f t="shared" si="3"/>
        <v>55</v>
      </c>
      <c r="AC17" s="27">
        <f t="shared" si="3"/>
        <v>55</v>
      </c>
      <c r="AD17" s="27">
        <f t="shared" si="3"/>
        <v>55</v>
      </c>
      <c r="AE17" s="27">
        <f t="shared" si="3"/>
        <v>55</v>
      </c>
      <c r="AF17" s="27">
        <f t="shared" si="3"/>
        <v>55</v>
      </c>
      <c r="AG17" s="27">
        <f t="shared" si="3"/>
        <v>55</v>
      </c>
      <c r="AH17" s="27">
        <f t="shared" si="3"/>
        <v>55</v>
      </c>
      <c r="AI17" s="27">
        <f t="shared" si="3"/>
        <v>55</v>
      </c>
      <c r="AJ17" s="27">
        <f t="shared" si="3"/>
        <v>55</v>
      </c>
      <c r="AK17" s="27">
        <f t="shared" si="3"/>
        <v>55</v>
      </c>
      <c r="AL17" s="27">
        <f t="shared" si="3"/>
        <v>55</v>
      </c>
      <c r="AM17" s="27">
        <f t="shared" si="3"/>
        <v>55</v>
      </c>
      <c r="AN17" s="27">
        <f t="shared" si="3"/>
        <v>55</v>
      </c>
      <c r="AO17" s="27">
        <f t="shared" si="3"/>
        <v>55</v>
      </c>
      <c r="AP17" s="27">
        <f t="shared" si="3"/>
        <v>55</v>
      </c>
      <c r="AQ17" s="27">
        <f t="shared" si="3"/>
        <v>55</v>
      </c>
      <c r="AR17" s="27">
        <f t="shared" si="3"/>
        <v>55</v>
      </c>
    </row>
    <row r="18" spans="6:45" x14ac:dyDescent="0.3">
      <c r="F18" s="20" t="s">
        <v>6</v>
      </c>
      <c r="G18" s="20"/>
      <c r="I18" s="28">
        <f t="shared" ref="I18:AR18" si="4">I17*I16</f>
        <v>1980</v>
      </c>
      <c r="J18" s="28">
        <f t="shared" si="4"/>
        <v>2310</v>
      </c>
      <c r="K18" s="28">
        <f t="shared" si="4"/>
        <v>2805</v>
      </c>
      <c r="L18" s="28">
        <f t="shared" si="4"/>
        <v>3300</v>
      </c>
      <c r="M18" s="28">
        <f t="shared" si="4"/>
        <v>3795</v>
      </c>
      <c r="N18" s="28">
        <f t="shared" si="4"/>
        <v>4290</v>
      </c>
      <c r="O18" s="28">
        <f t="shared" si="4"/>
        <v>4785</v>
      </c>
      <c r="P18" s="28">
        <f t="shared" si="4"/>
        <v>5280</v>
      </c>
      <c r="Q18" s="28">
        <f t="shared" si="4"/>
        <v>5775</v>
      </c>
      <c r="R18" s="28">
        <f t="shared" si="4"/>
        <v>6270</v>
      </c>
      <c r="S18" s="28">
        <f t="shared" si="4"/>
        <v>6765</v>
      </c>
      <c r="T18" s="28">
        <f t="shared" si="4"/>
        <v>8250</v>
      </c>
      <c r="U18" s="28">
        <f t="shared" si="4"/>
        <v>8910</v>
      </c>
      <c r="V18" s="28">
        <f t="shared" si="4"/>
        <v>9570</v>
      </c>
      <c r="W18" s="28">
        <f t="shared" si="4"/>
        <v>10230</v>
      </c>
      <c r="X18" s="28">
        <f t="shared" si="4"/>
        <v>10890</v>
      </c>
      <c r="Y18" s="28">
        <f t="shared" si="4"/>
        <v>11550</v>
      </c>
      <c r="Z18" s="28">
        <f t="shared" si="4"/>
        <v>12210</v>
      </c>
      <c r="AA18" s="28">
        <f t="shared" si="4"/>
        <v>12870</v>
      </c>
      <c r="AB18" s="28">
        <f t="shared" si="4"/>
        <v>13530</v>
      </c>
      <c r="AC18" s="28">
        <f t="shared" si="4"/>
        <v>14190</v>
      </c>
      <c r="AD18" s="28">
        <f t="shared" si="4"/>
        <v>14850</v>
      </c>
      <c r="AE18" s="28">
        <f t="shared" si="4"/>
        <v>15510</v>
      </c>
      <c r="AF18" s="28">
        <f t="shared" si="4"/>
        <v>16170</v>
      </c>
      <c r="AG18" s="28">
        <f t="shared" si="4"/>
        <v>16995</v>
      </c>
      <c r="AH18" s="28">
        <f t="shared" si="4"/>
        <v>20460</v>
      </c>
      <c r="AI18" s="28">
        <f t="shared" si="4"/>
        <v>21120</v>
      </c>
      <c r="AJ18" s="28">
        <f t="shared" si="4"/>
        <v>21780</v>
      </c>
      <c r="AK18" s="28">
        <f t="shared" si="4"/>
        <v>22440</v>
      </c>
      <c r="AL18" s="28">
        <f t="shared" si="4"/>
        <v>23100</v>
      </c>
      <c r="AM18" s="28">
        <f t="shared" si="4"/>
        <v>23760</v>
      </c>
      <c r="AN18" s="28">
        <f t="shared" si="4"/>
        <v>24420</v>
      </c>
      <c r="AO18" s="28">
        <f t="shared" si="4"/>
        <v>25080</v>
      </c>
      <c r="AP18" s="28">
        <f t="shared" si="4"/>
        <v>25740</v>
      </c>
      <c r="AQ18" s="28">
        <f t="shared" si="4"/>
        <v>26400</v>
      </c>
      <c r="AR18" s="28">
        <f t="shared" si="4"/>
        <v>27060</v>
      </c>
    </row>
    <row r="19" spans="6:45" x14ac:dyDescent="0.3">
      <c r="F19" s="29" t="s">
        <v>7</v>
      </c>
      <c r="I19" s="29"/>
      <c r="J19" s="30">
        <f t="shared" ref="J19:AR19" si="5">IFERROR((J18-I18)/I18,0)</f>
        <v>0.16666666666666666</v>
      </c>
      <c r="K19" s="30">
        <f t="shared" si="5"/>
        <v>0.21428571428571427</v>
      </c>
      <c r="L19" s="30">
        <f t="shared" si="5"/>
        <v>0.17647058823529413</v>
      </c>
      <c r="M19" s="30">
        <f t="shared" si="5"/>
        <v>0.15</v>
      </c>
      <c r="N19" s="30">
        <f t="shared" si="5"/>
        <v>0.13043478260869565</v>
      </c>
      <c r="O19" s="30">
        <f t="shared" si="5"/>
        <v>0.11538461538461539</v>
      </c>
      <c r="P19" s="30">
        <f t="shared" si="5"/>
        <v>0.10344827586206896</v>
      </c>
      <c r="Q19" s="30">
        <f t="shared" si="5"/>
        <v>9.375E-2</v>
      </c>
      <c r="R19" s="30">
        <f t="shared" si="5"/>
        <v>8.5714285714285715E-2</v>
      </c>
      <c r="S19" s="30">
        <f t="shared" si="5"/>
        <v>7.8947368421052627E-2</v>
      </c>
      <c r="T19" s="30">
        <f t="shared" si="5"/>
        <v>0.21951219512195122</v>
      </c>
      <c r="U19" s="30">
        <f t="shared" si="5"/>
        <v>0.08</v>
      </c>
      <c r="V19" s="30">
        <f t="shared" si="5"/>
        <v>7.407407407407407E-2</v>
      </c>
      <c r="W19" s="30">
        <f t="shared" si="5"/>
        <v>6.8965517241379309E-2</v>
      </c>
      <c r="X19" s="30">
        <f t="shared" si="5"/>
        <v>6.4516129032258063E-2</v>
      </c>
      <c r="Y19" s="30">
        <f t="shared" si="5"/>
        <v>6.0606060606060608E-2</v>
      </c>
      <c r="Z19" s="30">
        <f t="shared" si="5"/>
        <v>5.7142857142857141E-2</v>
      </c>
      <c r="AA19" s="30">
        <f t="shared" si="5"/>
        <v>5.4054054054054057E-2</v>
      </c>
      <c r="AB19" s="30">
        <f t="shared" si="5"/>
        <v>5.128205128205128E-2</v>
      </c>
      <c r="AC19" s="30">
        <f t="shared" si="5"/>
        <v>4.878048780487805E-2</v>
      </c>
      <c r="AD19" s="30">
        <f t="shared" si="5"/>
        <v>4.6511627906976744E-2</v>
      </c>
      <c r="AE19" s="30">
        <f t="shared" si="5"/>
        <v>4.4444444444444446E-2</v>
      </c>
      <c r="AF19" s="30">
        <f t="shared" si="5"/>
        <v>4.2553191489361701E-2</v>
      </c>
      <c r="AG19" s="30">
        <f t="shared" si="5"/>
        <v>5.1020408163265307E-2</v>
      </c>
      <c r="AH19" s="30">
        <f t="shared" si="5"/>
        <v>0.20388349514563106</v>
      </c>
      <c r="AI19" s="30">
        <f t="shared" si="5"/>
        <v>3.2258064516129031E-2</v>
      </c>
      <c r="AJ19" s="30">
        <f t="shared" si="5"/>
        <v>3.125E-2</v>
      </c>
      <c r="AK19" s="30">
        <f t="shared" si="5"/>
        <v>3.0303030303030304E-2</v>
      </c>
      <c r="AL19" s="30">
        <f t="shared" si="5"/>
        <v>2.9411764705882353E-2</v>
      </c>
      <c r="AM19" s="30">
        <f t="shared" si="5"/>
        <v>2.8571428571428571E-2</v>
      </c>
      <c r="AN19" s="30">
        <f t="shared" si="5"/>
        <v>2.7777777777777776E-2</v>
      </c>
      <c r="AO19" s="30">
        <f t="shared" si="5"/>
        <v>2.7027027027027029E-2</v>
      </c>
      <c r="AP19" s="30">
        <f t="shared" si="5"/>
        <v>2.6315789473684209E-2</v>
      </c>
      <c r="AQ19" s="30">
        <f t="shared" si="5"/>
        <v>2.564102564102564E-2</v>
      </c>
      <c r="AR19" s="30">
        <f t="shared" si="5"/>
        <v>2.5000000000000001E-2</v>
      </c>
    </row>
    <row r="20" spans="6:45" x14ac:dyDescent="0.3">
      <c r="F20" s="31" t="s">
        <v>8</v>
      </c>
      <c r="G20" s="15">
        <v>0.15</v>
      </c>
      <c r="I20" s="32">
        <f t="shared" ref="I20:AR20" si="6">$G$20*I18</f>
        <v>297</v>
      </c>
      <c r="J20" s="32">
        <f t="shared" si="6"/>
        <v>346.5</v>
      </c>
      <c r="K20" s="32">
        <f t="shared" si="6"/>
        <v>420.75</v>
      </c>
      <c r="L20" s="32">
        <f t="shared" si="6"/>
        <v>495</v>
      </c>
      <c r="M20" s="32">
        <f t="shared" si="6"/>
        <v>569.25</v>
      </c>
      <c r="N20" s="32">
        <f t="shared" si="6"/>
        <v>643.5</v>
      </c>
      <c r="O20" s="32">
        <f t="shared" si="6"/>
        <v>717.75</v>
      </c>
      <c r="P20" s="32">
        <f t="shared" si="6"/>
        <v>792</v>
      </c>
      <c r="Q20" s="32">
        <f t="shared" si="6"/>
        <v>866.25</v>
      </c>
      <c r="R20" s="32">
        <f t="shared" si="6"/>
        <v>940.5</v>
      </c>
      <c r="S20" s="32">
        <f t="shared" si="6"/>
        <v>1014.75</v>
      </c>
      <c r="T20" s="32">
        <f t="shared" si="6"/>
        <v>1237.5</v>
      </c>
      <c r="U20" s="32">
        <f t="shared" si="6"/>
        <v>1336.5</v>
      </c>
      <c r="V20" s="32">
        <f t="shared" si="6"/>
        <v>1435.5</v>
      </c>
      <c r="W20" s="32">
        <f t="shared" si="6"/>
        <v>1534.5</v>
      </c>
      <c r="X20" s="32">
        <f t="shared" si="6"/>
        <v>1633.5</v>
      </c>
      <c r="Y20" s="32">
        <f t="shared" si="6"/>
        <v>1732.5</v>
      </c>
      <c r="Z20" s="32">
        <f t="shared" si="6"/>
        <v>1831.5</v>
      </c>
      <c r="AA20" s="32">
        <f t="shared" si="6"/>
        <v>1930.5</v>
      </c>
      <c r="AB20" s="32">
        <f t="shared" si="6"/>
        <v>2029.5</v>
      </c>
      <c r="AC20" s="32">
        <f t="shared" si="6"/>
        <v>2128.5</v>
      </c>
      <c r="AD20" s="32">
        <f t="shared" si="6"/>
        <v>2227.5</v>
      </c>
      <c r="AE20" s="32">
        <f t="shared" si="6"/>
        <v>2326.5</v>
      </c>
      <c r="AF20" s="32">
        <f t="shared" si="6"/>
        <v>2425.5</v>
      </c>
      <c r="AG20" s="32">
        <f t="shared" si="6"/>
        <v>2549.25</v>
      </c>
      <c r="AH20" s="32">
        <f t="shared" si="6"/>
        <v>3069</v>
      </c>
      <c r="AI20" s="32">
        <f t="shared" si="6"/>
        <v>3168</v>
      </c>
      <c r="AJ20" s="32">
        <f t="shared" si="6"/>
        <v>3267</v>
      </c>
      <c r="AK20" s="32">
        <f t="shared" si="6"/>
        <v>3366</v>
      </c>
      <c r="AL20" s="32">
        <f t="shared" si="6"/>
        <v>3465</v>
      </c>
      <c r="AM20" s="32">
        <f t="shared" si="6"/>
        <v>3564</v>
      </c>
      <c r="AN20" s="32">
        <f t="shared" si="6"/>
        <v>3663</v>
      </c>
      <c r="AO20" s="32">
        <f t="shared" si="6"/>
        <v>3762</v>
      </c>
      <c r="AP20" s="32">
        <f t="shared" si="6"/>
        <v>3861</v>
      </c>
      <c r="AQ20" s="32">
        <f t="shared" si="6"/>
        <v>3960</v>
      </c>
      <c r="AR20" s="32">
        <f t="shared" si="6"/>
        <v>4059</v>
      </c>
    </row>
    <row r="22" spans="6:45" x14ac:dyDescent="0.3">
      <c r="F22" s="1" t="s">
        <v>3</v>
      </c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6:45" x14ac:dyDescent="0.3">
      <c r="F23" t="s">
        <v>9</v>
      </c>
      <c r="G23" s="33">
        <v>0.35</v>
      </c>
      <c r="I23" s="25">
        <f>'Revenue Model'!I12</f>
        <v>24</v>
      </c>
      <c r="J23" s="25">
        <f>'Revenue Model'!J12</f>
        <v>28</v>
      </c>
      <c r="K23" s="25">
        <f>'Revenue Model'!K12</f>
        <v>34</v>
      </c>
      <c r="L23" s="25">
        <f>'Revenue Model'!L12</f>
        <v>40</v>
      </c>
      <c r="M23" s="25">
        <f>'Revenue Model'!M12</f>
        <v>46</v>
      </c>
      <c r="N23" s="25">
        <f>'Revenue Model'!N12</f>
        <v>52</v>
      </c>
      <c r="O23" s="25">
        <f>'Revenue Model'!O12</f>
        <v>58</v>
      </c>
      <c r="P23" s="25">
        <f>'Revenue Model'!P12</f>
        <v>64</v>
      </c>
      <c r="Q23" s="25">
        <f>'Revenue Model'!Q12</f>
        <v>70</v>
      </c>
      <c r="R23" s="25">
        <f>'Revenue Model'!R12</f>
        <v>76</v>
      </c>
      <c r="S23" s="25">
        <f>'Revenue Model'!S12</f>
        <v>82</v>
      </c>
      <c r="T23" s="25">
        <f>'Revenue Model'!T12</f>
        <v>100</v>
      </c>
      <c r="U23" s="25">
        <f>'Revenue Model'!U12</f>
        <v>108</v>
      </c>
      <c r="V23" s="25">
        <f>'Revenue Model'!V12</f>
        <v>116</v>
      </c>
      <c r="W23" s="25">
        <f>'Revenue Model'!W12</f>
        <v>124</v>
      </c>
      <c r="X23" s="25">
        <f>'Revenue Model'!X12</f>
        <v>132</v>
      </c>
      <c r="Y23" s="25">
        <f>'Revenue Model'!Y12</f>
        <v>140</v>
      </c>
      <c r="Z23" s="25">
        <f>'Revenue Model'!Z12</f>
        <v>148</v>
      </c>
      <c r="AA23" s="25">
        <f>'Revenue Model'!AA12</f>
        <v>156</v>
      </c>
      <c r="AB23" s="25">
        <f>'Revenue Model'!AB12</f>
        <v>164</v>
      </c>
      <c r="AC23" s="25">
        <f>'Revenue Model'!AC12</f>
        <v>172</v>
      </c>
      <c r="AD23" s="25">
        <f>'Revenue Model'!AD12</f>
        <v>180</v>
      </c>
      <c r="AE23" s="25">
        <f>'Revenue Model'!AE12</f>
        <v>188</v>
      </c>
      <c r="AF23" s="25">
        <f>'Revenue Model'!AF12</f>
        <v>196</v>
      </c>
      <c r="AG23" s="25">
        <f>'Revenue Model'!AG12</f>
        <v>206</v>
      </c>
      <c r="AH23" s="25">
        <f>'Revenue Model'!AH12</f>
        <v>248</v>
      </c>
      <c r="AI23" s="25">
        <f>'Revenue Model'!AI12</f>
        <v>256</v>
      </c>
      <c r="AJ23" s="25">
        <f>'Revenue Model'!AJ12</f>
        <v>264</v>
      </c>
      <c r="AK23" s="25">
        <f>'Revenue Model'!AK12</f>
        <v>272</v>
      </c>
      <c r="AL23" s="25">
        <f>'Revenue Model'!AL12</f>
        <v>280</v>
      </c>
      <c r="AM23" s="25">
        <f>'Revenue Model'!AM12</f>
        <v>288</v>
      </c>
      <c r="AN23" s="25">
        <f>'Revenue Model'!AN12</f>
        <v>296</v>
      </c>
      <c r="AO23" s="25">
        <f>'Revenue Model'!AO12</f>
        <v>304</v>
      </c>
      <c r="AP23" s="25">
        <f>'Revenue Model'!AP12</f>
        <v>312</v>
      </c>
      <c r="AQ23" s="25">
        <f>'Revenue Model'!AQ12</f>
        <v>320</v>
      </c>
      <c r="AR23" s="25">
        <f>'Revenue Model'!AR12</f>
        <v>328</v>
      </c>
    </row>
    <row r="24" spans="6:45" x14ac:dyDescent="0.3">
      <c r="F24" t="s">
        <v>10</v>
      </c>
      <c r="G24" s="26">
        <v>350</v>
      </c>
      <c r="I24" s="27">
        <f>$G$24</f>
        <v>350</v>
      </c>
      <c r="J24" s="27">
        <f t="shared" ref="J24:AR24" si="7">I24</f>
        <v>350</v>
      </c>
      <c r="K24" s="27">
        <f t="shared" si="7"/>
        <v>350</v>
      </c>
      <c r="L24" s="27">
        <f t="shared" si="7"/>
        <v>350</v>
      </c>
      <c r="M24" s="27">
        <f t="shared" si="7"/>
        <v>350</v>
      </c>
      <c r="N24" s="27">
        <f t="shared" si="7"/>
        <v>350</v>
      </c>
      <c r="O24" s="27">
        <f t="shared" si="7"/>
        <v>350</v>
      </c>
      <c r="P24" s="27">
        <f t="shared" si="7"/>
        <v>350</v>
      </c>
      <c r="Q24" s="27">
        <f t="shared" si="7"/>
        <v>350</v>
      </c>
      <c r="R24" s="27">
        <f t="shared" si="7"/>
        <v>350</v>
      </c>
      <c r="S24" s="27">
        <f t="shared" si="7"/>
        <v>350</v>
      </c>
      <c r="T24" s="27">
        <f t="shared" si="7"/>
        <v>350</v>
      </c>
      <c r="U24" s="27">
        <f t="shared" si="7"/>
        <v>350</v>
      </c>
      <c r="V24" s="27">
        <f t="shared" si="7"/>
        <v>350</v>
      </c>
      <c r="W24" s="27">
        <f t="shared" si="7"/>
        <v>350</v>
      </c>
      <c r="X24" s="27">
        <f t="shared" si="7"/>
        <v>350</v>
      </c>
      <c r="Y24" s="27">
        <f t="shared" si="7"/>
        <v>350</v>
      </c>
      <c r="Z24" s="27">
        <f t="shared" si="7"/>
        <v>350</v>
      </c>
      <c r="AA24" s="27">
        <f t="shared" si="7"/>
        <v>350</v>
      </c>
      <c r="AB24" s="27">
        <f t="shared" si="7"/>
        <v>350</v>
      </c>
      <c r="AC24" s="27">
        <f t="shared" si="7"/>
        <v>350</v>
      </c>
      <c r="AD24" s="27">
        <f t="shared" si="7"/>
        <v>350</v>
      </c>
      <c r="AE24" s="27">
        <f t="shared" si="7"/>
        <v>350</v>
      </c>
      <c r="AF24" s="27">
        <f t="shared" si="7"/>
        <v>350</v>
      </c>
      <c r="AG24" s="27">
        <f t="shared" si="7"/>
        <v>350</v>
      </c>
      <c r="AH24" s="27">
        <f t="shared" si="7"/>
        <v>350</v>
      </c>
      <c r="AI24" s="27">
        <f t="shared" si="7"/>
        <v>350</v>
      </c>
      <c r="AJ24" s="27">
        <f t="shared" si="7"/>
        <v>350</v>
      </c>
      <c r="AK24" s="27">
        <f t="shared" si="7"/>
        <v>350</v>
      </c>
      <c r="AL24" s="27">
        <f t="shared" si="7"/>
        <v>350</v>
      </c>
      <c r="AM24" s="27">
        <f t="shared" si="7"/>
        <v>350</v>
      </c>
      <c r="AN24" s="27">
        <f t="shared" si="7"/>
        <v>350</v>
      </c>
      <c r="AO24" s="27">
        <f t="shared" si="7"/>
        <v>350</v>
      </c>
      <c r="AP24" s="27">
        <f t="shared" si="7"/>
        <v>350</v>
      </c>
      <c r="AQ24" s="27">
        <f t="shared" si="7"/>
        <v>350</v>
      </c>
      <c r="AR24" s="27">
        <f t="shared" si="7"/>
        <v>350</v>
      </c>
    </row>
    <row r="25" spans="6:45" x14ac:dyDescent="0.3">
      <c r="F25" s="20" t="s">
        <v>6</v>
      </c>
      <c r="G25" s="20"/>
      <c r="I25" s="28">
        <f t="shared" ref="I25:AR25" si="8">I24*I23</f>
        <v>8400</v>
      </c>
      <c r="J25" s="28">
        <f t="shared" si="8"/>
        <v>9800</v>
      </c>
      <c r="K25" s="28">
        <f t="shared" si="8"/>
        <v>11900</v>
      </c>
      <c r="L25" s="28">
        <f t="shared" si="8"/>
        <v>14000</v>
      </c>
      <c r="M25" s="28">
        <f t="shared" si="8"/>
        <v>16100</v>
      </c>
      <c r="N25" s="28">
        <f t="shared" si="8"/>
        <v>18200</v>
      </c>
      <c r="O25" s="28">
        <f t="shared" si="8"/>
        <v>20300</v>
      </c>
      <c r="P25" s="28">
        <f t="shared" si="8"/>
        <v>22400</v>
      </c>
      <c r="Q25" s="28">
        <f t="shared" si="8"/>
        <v>24500</v>
      </c>
      <c r="R25" s="28">
        <f t="shared" si="8"/>
        <v>26600</v>
      </c>
      <c r="S25" s="28">
        <f t="shared" si="8"/>
        <v>28700</v>
      </c>
      <c r="T25" s="28">
        <f t="shared" si="8"/>
        <v>35000</v>
      </c>
      <c r="U25" s="28">
        <f t="shared" si="8"/>
        <v>37800</v>
      </c>
      <c r="V25" s="28">
        <f t="shared" si="8"/>
        <v>40600</v>
      </c>
      <c r="W25" s="28">
        <f t="shared" si="8"/>
        <v>43400</v>
      </c>
      <c r="X25" s="28">
        <f t="shared" si="8"/>
        <v>46200</v>
      </c>
      <c r="Y25" s="28">
        <f t="shared" si="8"/>
        <v>49000</v>
      </c>
      <c r="Z25" s="28">
        <f t="shared" si="8"/>
        <v>51800</v>
      </c>
      <c r="AA25" s="28">
        <f t="shared" si="8"/>
        <v>54600</v>
      </c>
      <c r="AB25" s="28">
        <f t="shared" si="8"/>
        <v>57400</v>
      </c>
      <c r="AC25" s="28">
        <f t="shared" si="8"/>
        <v>60200</v>
      </c>
      <c r="AD25" s="28">
        <f t="shared" si="8"/>
        <v>63000</v>
      </c>
      <c r="AE25" s="28">
        <f t="shared" si="8"/>
        <v>65800</v>
      </c>
      <c r="AF25" s="28">
        <f t="shared" si="8"/>
        <v>68600</v>
      </c>
      <c r="AG25" s="28">
        <f t="shared" si="8"/>
        <v>72100</v>
      </c>
      <c r="AH25" s="28">
        <f t="shared" si="8"/>
        <v>86800</v>
      </c>
      <c r="AI25" s="28">
        <f t="shared" si="8"/>
        <v>89600</v>
      </c>
      <c r="AJ25" s="28">
        <f t="shared" si="8"/>
        <v>92400</v>
      </c>
      <c r="AK25" s="28">
        <f t="shared" si="8"/>
        <v>95200</v>
      </c>
      <c r="AL25" s="28">
        <f t="shared" si="8"/>
        <v>98000</v>
      </c>
      <c r="AM25" s="28">
        <f t="shared" si="8"/>
        <v>100800</v>
      </c>
      <c r="AN25" s="28">
        <f t="shared" si="8"/>
        <v>103600</v>
      </c>
      <c r="AO25" s="28">
        <f t="shared" si="8"/>
        <v>106400</v>
      </c>
      <c r="AP25" s="28">
        <f t="shared" si="8"/>
        <v>109200</v>
      </c>
      <c r="AQ25" s="28">
        <f t="shared" si="8"/>
        <v>112000</v>
      </c>
      <c r="AR25" s="28">
        <f t="shared" si="8"/>
        <v>114800</v>
      </c>
    </row>
    <row r="26" spans="6:45" x14ac:dyDescent="0.3">
      <c r="F26" s="29" t="s">
        <v>7</v>
      </c>
      <c r="I26" s="29"/>
      <c r="J26" s="30">
        <f t="shared" ref="J26:AR26" si="9">IFERROR((J25-I25)/I25,0)</f>
        <v>0.16666666666666666</v>
      </c>
      <c r="K26" s="30">
        <f t="shared" si="9"/>
        <v>0.21428571428571427</v>
      </c>
      <c r="L26" s="30">
        <f t="shared" si="9"/>
        <v>0.17647058823529413</v>
      </c>
      <c r="M26" s="30">
        <f t="shared" si="9"/>
        <v>0.15</v>
      </c>
      <c r="N26" s="30">
        <f t="shared" si="9"/>
        <v>0.13043478260869565</v>
      </c>
      <c r="O26" s="30">
        <f t="shared" si="9"/>
        <v>0.11538461538461539</v>
      </c>
      <c r="P26" s="30">
        <f t="shared" si="9"/>
        <v>0.10344827586206896</v>
      </c>
      <c r="Q26" s="30">
        <f t="shared" si="9"/>
        <v>9.375E-2</v>
      </c>
      <c r="R26" s="30">
        <f t="shared" si="9"/>
        <v>8.5714285714285715E-2</v>
      </c>
      <c r="S26" s="30">
        <f t="shared" si="9"/>
        <v>7.8947368421052627E-2</v>
      </c>
      <c r="T26" s="30">
        <f t="shared" si="9"/>
        <v>0.21951219512195122</v>
      </c>
      <c r="U26" s="30">
        <f t="shared" si="9"/>
        <v>0.08</v>
      </c>
      <c r="V26" s="30">
        <f t="shared" si="9"/>
        <v>7.407407407407407E-2</v>
      </c>
      <c r="W26" s="30">
        <f t="shared" si="9"/>
        <v>6.8965517241379309E-2</v>
      </c>
      <c r="X26" s="30">
        <f t="shared" si="9"/>
        <v>6.4516129032258063E-2</v>
      </c>
      <c r="Y26" s="30">
        <f t="shared" si="9"/>
        <v>6.0606060606060608E-2</v>
      </c>
      <c r="Z26" s="30">
        <f t="shared" si="9"/>
        <v>5.7142857142857141E-2</v>
      </c>
      <c r="AA26" s="30">
        <f t="shared" si="9"/>
        <v>5.4054054054054057E-2</v>
      </c>
      <c r="AB26" s="30">
        <f t="shared" si="9"/>
        <v>5.128205128205128E-2</v>
      </c>
      <c r="AC26" s="30">
        <f t="shared" si="9"/>
        <v>4.878048780487805E-2</v>
      </c>
      <c r="AD26" s="30">
        <f t="shared" si="9"/>
        <v>4.6511627906976744E-2</v>
      </c>
      <c r="AE26" s="30">
        <f t="shared" si="9"/>
        <v>4.4444444444444446E-2</v>
      </c>
      <c r="AF26" s="30">
        <f t="shared" si="9"/>
        <v>4.2553191489361701E-2</v>
      </c>
      <c r="AG26" s="30">
        <f t="shared" si="9"/>
        <v>5.1020408163265307E-2</v>
      </c>
      <c r="AH26" s="30">
        <f t="shared" si="9"/>
        <v>0.20388349514563106</v>
      </c>
      <c r="AI26" s="30">
        <f t="shared" si="9"/>
        <v>3.2258064516129031E-2</v>
      </c>
      <c r="AJ26" s="30">
        <f t="shared" si="9"/>
        <v>3.125E-2</v>
      </c>
      <c r="AK26" s="30">
        <f t="shared" si="9"/>
        <v>3.0303030303030304E-2</v>
      </c>
      <c r="AL26" s="30">
        <f t="shared" si="9"/>
        <v>2.9411764705882353E-2</v>
      </c>
      <c r="AM26" s="30">
        <f t="shared" si="9"/>
        <v>2.8571428571428571E-2</v>
      </c>
      <c r="AN26" s="30">
        <f t="shared" si="9"/>
        <v>2.7777777777777776E-2</v>
      </c>
      <c r="AO26" s="30">
        <f t="shared" si="9"/>
        <v>2.7027027027027029E-2</v>
      </c>
      <c r="AP26" s="30">
        <f t="shared" si="9"/>
        <v>2.6315789473684209E-2</v>
      </c>
      <c r="AQ26" s="30">
        <f t="shared" si="9"/>
        <v>2.564102564102564E-2</v>
      </c>
      <c r="AR26" s="30">
        <f t="shared" si="9"/>
        <v>2.5000000000000001E-2</v>
      </c>
    </row>
    <row r="28" spans="6:45" x14ac:dyDescent="0.3">
      <c r="F28" s="31" t="s">
        <v>8</v>
      </c>
      <c r="G28" s="15">
        <v>0.3</v>
      </c>
      <c r="I28" s="32">
        <f t="shared" ref="I28:AR28" si="10">$G$28*I25</f>
        <v>2520</v>
      </c>
      <c r="J28" s="32">
        <f t="shared" si="10"/>
        <v>2940</v>
      </c>
      <c r="K28" s="32">
        <f t="shared" si="10"/>
        <v>3570</v>
      </c>
      <c r="L28" s="32">
        <f t="shared" si="10"/>
        <v>4200</v>
      </c>
      <c r="M28" s="32">
        <f t="shared" si="10"/>
        <v>4830</v>
      </c>
      <c r="N28" s="32">
        <f t="shared" si="10"/>
        <v>5460</v>
      </c>
      <c r="O28" s="32">
        <f t="shared" si="10"/>
        <v>6090</v>
      </c>
      <c r="P28" s="32">
        <f t="shared" si="10"/>
        <v>6720</v>
      </c>
      <c r="Q28" s="32">
        <f t="shared" si="10"/>
        <v>7350</v>
      </c>
      <c r="R28" s="32">
        <f t="shared" si="10"/>
        <v>7980</v>
      </c>
      <c r="S28" s="32">
        <f t="shared" si="10"/>
        <v>8610</v>
      </c>
      <c r="T28" s="32">
        <f t="shared" si="10"/>
        <v>10500</v>
      </c>
      <c r="U28" s="32">
        <f t="shared" si="10"/>
        <v>11340</v>
      </c>
      <c r="V28" s="32">
        <f t="shared" si="10"/>
        <v>12180</v>
      </c>
      <c r="W28" s="32">
        <f t="shared" si="10"/>
        <v>13020</v>
      </c>
      <c r="X28" s="32">
        <f t="shared" si="10"/>
        <v>13860</v>
      </c>
      <c r="Y28" s="32">
        <f t="shared" si="10"/>
        <v>14700</v>
      </c>
      <c r="Z28" s="32">
        <f t="shared" si="10"/>
        <v>15540</v>
      </c>
      <c r="AA28" s="32">
        <f t="shared" si="10"/>
        <v>16380</v>
      </c>
      <c r="AB28" s="32">
        <f t="shared" si="10"/>
        <v>17220</v>
      </c>
      <c r="AC28" s="32">
        <f t="shared" si="10"/>
        <v>18060</v>
      </c>
      <c r="AD28" s="32">
        <f t="shared" si="10"/>
        <v>18900</v>
      </c>
      <c r="AE28" s="32">
        <f t="shared" si="10"/>
        <v>19740</v>
      </c>
      <c r="AF28" s="32">
        <f t="shared" si="10"/>
        <v>20580</v>
      </c>
      <c r="AG28" s="32">
        <f t="shared" si="10"/>
        <v>21630</v>
      </c>
      <c r="AH28" s="32">
        <f t="shared" si="10"/>
        <v>26040</v>
      </c>
      <c r="AI28" s="32">
        <f t="shared" si="10"/>
        <v>26880</v>
      </c>
      <c r="AJ28" s="32">
        <f t="shared" si="10"/>
        <v>27720</v>
      </c>
      <c r="AK28" s="32">
        <f t="shared" si="10"/>
        <v>28560</v>
      </c>
      <c r="AL28" s="32">
        <f t="shared" si="10"/>
        <v>29400</v>
      </c>
      <c r="AM28" s="32">
        <f t="shared" si="10"/>
        <v>30240</v>
      </c>
      <c r="AN28" s="32">
        <f t="shared" si="10"/>
        <v>31080</v>
      </c>
      <c r="AO28" s="32">
        <f t="shared" si="10"/>
        <v>31920</v>
      </c>
      <c r="AP28" s="32">
        <f t="shared" si="10"/>
        <v>32760</v>
      </c>
      <c r="AQ28" s="32">
        <f t="shared" si="10"/>
        <v>33600</v>
      </c>
      <c r="AR28" s="32">
        <f t="shared" si="10"/>
        <v>34440</v>
      </c>
    </row>
    <row r="30" spans="6:45" ht="15" thickBot="1" x14ac:dyDescent="0.35">
      <c r="F30" s="34" t="s">
        <v>11</v>
      </c>
      <c r="G30" s="34"/>
      <c r="H30" s="34"/>
      <c r="I30" s="35">
        <f t="shared" ref="I30:AS30" si="11">I25+I18</f>
        <v>10380</v>
      </c>
      <c r="J30" s="35">
        <f t="shared" si="11"/>
        <v>12110</v>
      </c>
      <c r="K30" s="35">
        <f t="shared" si="11"/>
        <v>14705</v>
      </c>
      <c r="L30" s="35">
        <f t="shared" si="11"/>
        <v>17300</v>
      </c>
      <c r="M30" s="35">
        <f t="shared" si="11"/>
        <v>19895</v>
      </c>
      <c r="N30" s="35">
        <f t="shared" si="11"/>
        <v>22490</v>
      </c>
      <c r="O30" s="35">
        <f t="shared" si="11"/>
        <v>25085</v>
      </c>
      <c r="P30" s="35">
        <f t="shared" si="11"/>
        <v>27680</v>
      </c>
      <c r="Q30" s="35">
        <f t="shared" si="11"/>
        <v>30275</v>
      </c>
      <c r="R30" s="35">
        <f t="shared" si="11"/>
        <v>32870</v>
      </c>
      <c r="S30" s="35">
        <f t="shared" si="11"/>
        <v>35465</v>
      </c>
      <c r="T30" s="35">
        <f t="shared" si="11"/>
        <v>43250</v>
      </c>
      <c r="U30" s="35">
        <f t="shared" si="11"/>
        <v>46710</v>
      </c>
      <c r="V30" s="35">
        <f t="shared" si="11"/>
        <v>50170</v>
      </c>
      <c r="W30" s="35">
        <f t="shared" si="11"/>
        <v>53630</v>
      </c>
      <c r="X30" s="35">
        <f t="shared" si="11"/>
        <v>57090</v>
      </c>
      <c r="Y30" s="35">
        <f t="shared" si="11"/>
        <v>60550</v>
      </c>
      <c r="Z30" s="35">
        <f t="shared" si="11"/>
        <v>64010</v>
      </c>
      <c r="AA30" s="35">
        <f t="shared" si="11"/>
        <v>67470</v>
      </c>
      <c r="AB30" s="35">
        <f t="shared" si="11"/>
        <v>70930</v>
      </c>
      <c r="AC30" s="35">
        <f t="shared" si="11"/>
        <v>74390</v>
      </c>
      <c r="AD30" s="35">
        <f t="shared" si="11"/>
        <v>77850</v>
      </c>
      <c r="AE30" s="35">
        <f t="shared" si="11"/>
        <v>81310</v>
      </c>
      <c r="AF30" s="35">
        <f t="shared" si="11"/>
        <v>84770</v>
      </c>
      <c r="AG30" s="35">
        <f t="shared" si="11"/>
        <v>89095</v>
      </c>
      <c r="AH30" s="35">
        <f t="shared" si="11"/>
        <v>107260</v>
      </c>
      <c r="AI30" s="35">
        <f t="shared" si="11"/>
        <v>110720</v>
      </c>
      <c r="AJ30" s="35">
        <f t="shared" si="11"/>
        <v>114180</v>
      </c>
      <c r="AK30" s="35">
        <f t="shared" si="11"/>
        <v>117640</v>
      </c>
      <c r="AL30" s="35">
        <f t="shared" si="11"/>
        <v>121100</v>
      </c>
      <c r="AM30" s="35">
        <f t="shared" si="11"/>
        <v>124560</v>
      </c>
      <c r="AN30" s="35">
        <f t="shared" si="11"/>
        <v>128020</v>
      </c>
      <c r="AO30" s="35">
        <f t="shared" si="11"/>
        <v>131480</v>
      </c>
      <c r="AP30" s="35">
        <f t="shared" si="11"/>
        <v>134940</v>
      </c>
      <c r="AQ30" s="35">
        <f t="shared" si="11"/>
        <v>138400</v>
      </c>
      <c r="AR30" s="35">
        <f t="shared" si="11"/>
        <v>141860</v>
      </c>
      <c r="AS30" s="35">
        <f t="shared" si="11"/>
        <v>0</v>
      </c>
    </row>
    <row r="31" spans="6:45" ht="15" thickTop="1" x14ac:dyDescent="0.3">
      <c r="F31" s="29" t="s">
        <v>7</v>
      </c>
      <c r="G31" s="29"/>
      <c r="J31" s="30">
        <f t="shared" ref="J31:AS31" si="12">IFERROR((J30-I30)/I30,0)</f>
        <v>0.16666666666666666</v>
      </c>
      <c r="K31" s="30">
        <f t="shared" si="12"/>
        <v>0.21428571428571427</v>
      </c>
      <c r="L31" s="30">
        <f t="shared" si="12"/>
        <v>0.17647058823529413</v>
      </c>
      <c r="M31" s="30">
        <f t="shared" si="12"/>
        <v>0.15</v>
      </c>
      <c r="N31" s="30">
        <f t="shared" si="12"/>
        <v>0.13043478260869565</v>
      </c>
      <c r="O31" s="30">
        <f t="shared" si="12"/>
        <v>0.11538461538461539</v>
      </c>
      <c r="P31" s="30">
        <f t="shared" si="12"/>
        <v>0.10344827586206896</v>
      </c>
      <c r="Q31" s="30">
        <f t="shared" si="12"/>
        <v>9.375E-2</v>
      </c>
      <c r="R31" s="30">
        <f t="shared" si="12"/>
        <v>8.5714285714285715E-2</v>
      </c>
      <c r="S31" s="30">
        <f t="shared" si="12"/>
        <v>7.8947368421052627E-2</v>
      </c>
      <c r="T31" s="30">
        <f t="shared" si="12"/>
        <v>0.21951219512195122</v>
      </c>
      <c r="U31" s="30">
        <f t="shared" si="12"/>
        <v>0.08</v>
      </c>
      <c r="V31" s="30">
        <f t="shared" si="12"/>
        <v>7.407407407407407E-2</v>
      </c>
      <c r="W31" s="30">
        <f t="shared" si="12"/>
        <v>6.8965517241379309E-2</v>
      </c>
      <c r="X31" s="30">
        <f t="shared" si="12"/>
        <v>6.4516129032258063E-2</v>
      </c>
      <c r="Y31" s="30">
        <f t="shared" si="12"/>
        <v>6.0606060606060608E-2</v>
      </c>
      <c r="Z31" s="30">
        <f t="shared" si="12"/>
        <v>5.7142857142857141E-2</v>
      </c>
      <c r="AA31" s="30">
        <f t="shared" si="12"/>
        <v>5.4054054054054057E-2</v>
      </c>
      <c r="AB31" s="30">
        <f t="shared" si="12"/>
        <v>5.128205128205128E-2</v>
      </c>
      <c r="AC31" s="30">
        <f t="shared" si="12"/>
        <v>4.878048780487805E-2</v>
      </c>
      <c r="AD31" s="30">
        <f t="shared" si="12"/>
        <v>4.6511627906976744E-2</v>
      </c>
      <c r="AE31" s="30">
        <f t="shared" si="12"/>
        <v>4.4444444444444446E-2</v>
      </c>
      <c r="AF31" s="30">
        <f t="shared" si="12"/>
        <v>4.2553191489361701E-2</v>
      </c>
      <c r="AG31" s="30">
        <f t="shared" si="12"/>
        <v>5.1020408163265307E-2</v>
      </c>
      <c r="AH31" s="30">
        <f t="shared" si="12"/>
        <v>0.20388349514563106</v>
      </c>
      <c r="AI31" s="30">
        <f t="shared" si="12"/>
        <v>3.2258064516129031E-2</v>
      </c>
      <c r="AJ31" s="30">
        <f t="shared" si="12"/>
        <v>3.125E-2</v>
      </c>
      <c r="AK31" s="30">
        <f t="shared" si="12"/>
        <v>3.0303030303030304E-2</v>
      </c>
      <c r="AL31" s="30">
        <f t="shared" si="12"/>
        <v>2.9411764705882353E-2</v>
      </c>
      <c r="AM31" s="30">
        <f t="shared" si="12"/>
        <v>2.8571428571428571E-2</v>
      </c>
      <c r="AN31" s="30">
        <f t="shared" si="12"/>
        <v>2.7777777777777776E-2</v>
      </c>
      <c r="AO31" s="30">
        <f t="shared" si="12"/>
        <v>2.7027027027027029E-2</v>
      </c>
      <c r="AP31" s="30">
        <f t="shared" si="12"/>
        <v>2.6315789473684209E-2</v>
      </c>
      <c r="AQ31" s="30">
        <f t="shared" si="12"/>
        <v>2.564102564102564E-2</v>
      </c>
      <c r="AR31" s="30">
        <f t="shared" si="12"/>
        <v>2.5000000000000001E-2</v>
      </c>
      <c r="AS31" s="30">
        <f t="shared" si="12"/>
        <v>-1</v>
      </c>
    </row>
  </sheetData>
  <mergeCells count="1">
    <mergeCell ref="F2:AR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kalsoom ijaz</dc:creator>
  <cp:lastModifiedBy>Gul e Zahra</cp:lastModifiedBy>
  <dcterms:created xsi:type="dcterms:W3CDTF">2015-06-05T18:17:20Z</dcterms:created>
  <dcterms:modified xsi:type="dcterms:W3CDTF">2025-10-20T10:20:21Z</dcterms:modified>
</cp:coreProperties>
</file>