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xr:revisionPtr revIDLastSave="0" documentId="8_{35B2DEDB-75A8-4140-864E-91ADD8BA2FAA}" xr6:coauthVersionLast="47" xr6:coauthVersionMax="47" xr10:uidLastSave="{00000000-0000-0000-0000-000000000000}"/>
  <bookViews>
    <workbookView xWindow="768" yWindow="768" windowWidth="20952" windowHeight="13224" xr2:uid="{00000000-000D-0000-FFFF-FFFF00000000}"/>
  </bookViews>
  <sheets>
    <sheet name="Sources &amp; Uses of Fund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C17" i="2"/>
  <c r="D15" i="2" s="1"/>
  <c r="R16" i="2"/>
  <c r="C22" i="2" s="1"/>
  <c r="O16" i="2"/>
  <c r="C21" i="2" s="1"/>
  <c r="L16" i="2"/>
  <c r="C20" i="2" s="1"/>
  <c r="D13" i="2"/>
  <c r="D10" i="2"/>
  <c r="D9" i="2"/>
  <c r="D8" i="2"/>
  <c r="B2" i="2"/>
  <c r="D11" i="2" l="1"/>
  <c r="D12" i="2"/>
  <c r="C23" i="2"/>
  <c r="D14" i="2"/>
  <c r="D7" i="2"/>
  <c r="D17" i="2" l="1"/>
  <c r="C25" i="2"/>
  <c r="D20" i="2" l="1"/>
  <c r="D21" i="2"/>
  <c r="D22" i="2"/>
  <c r="D23" i="2"/>
  <c r="D25" i="2" l="1"/>
</calcChain>
</file>

<file path=xl/sharedStrings.xml><?xml version="1.0" encoding="utf-8"?>
<sst xmlns="http://schemas.openxmlformats.org/spreadsheetml/2006/main" count="58" uniqueCount="37">
  <si>
    <t>Sources of Funds</t>
  </si>
  <si>
    <t>Amount</t>
  </si>
  <si>
    <t>% of Total</t>
  </si>
  <si>
    <t>Startup Expenses</t>
  </si>
  <si>
    <t>Assets</t>
  </si>
  <si>
    <t>Inventory</t>
  </si>
  <si>
    <t>Business Licenses</t>
  </si>
  <si>
    <t>Mobile Application Development</t>
  </si>
  <si>
    <t>Invenotry</t>
  </si>
  <si>
    <t>Venture Capital</t>
  </si>
  <si>
    <t>Incorporation Expenses</t>
  </si>
  <si>
    <t xml:space="preserve">Office Furniture </t>
  </si>
  <si>
    <t>Equity Investment</t>
  </si>
  <si>
    <t>Market Research</t>
  </si>
  <si>
    <t>Asset 3</t>
  </si>
  <si>
    <t>Founder's Investment</t>
  </si>
  <si>
    <t>Website Development</t>
  </si>
  <si>
    <t>Asset 4</t>
  </si>
  <si>
    <t>Other Investment</t>
  </si>
  <si>
    <t>Initial Marketing</t>
  </si>
  <si>
    <t>Asset 5</t>
  </si>
  <si>
    <t>Office Supplies</t>
  </si>
  <si>
    <t>Asset 6</t>
  </si>
  <si>
    <t>Expense 6</t>
  </si>
  <si>
    <t>Asset 7</t>
  </si>
  <si>
    <t>Expense 8</t>
  </si>
  <si>
    <t>Asset 8</t>
  </si>
  <si>
    <t>Expense 9</t>
  </si>
  <si>
    <t>Asset 9</t>
  </si>
  <si>
    <t>Expense 10</t>
  </si>
  <si>
    <t>Asset 10</t>
  </si>
  <si>
    <t>Total Expenses</t>
  </si>
  <si>
    <t>Total</t>
  </si>
  <si>
    <t>Total Funds</t>
  </si>
  <si>
    <t>Uses of Funds</t>
  </si>
  <si>
    <t>Working Capital</t>
  </si>
  <si>
    <t>Total Uses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</si>
</sst>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_);_(&quot;$&quot;* \(#,##0.0\);_(&quot;$&quot;* &quot;-&quot;?_);_(@_)"/>
    <numFmt numFmtId="165" formatCode="0.00%;\(0.00%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E2D6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A20E0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3" borderId="0" xfId="0" applyFill="1"/>
    <xf numFmtId="164" fontId="4" fillId="4" borderId="0" xfId="0" applyNumberFormat="1" applyFont="1" applyFill="1"/>
    <xf numFmtId="0" fontId="0" fillId="4" borderId="0" xfId="0" applyFill="1"/>
    <xf numFmtId="164" fontId="4" fillId="3" borderId="0" xfId="0" applyNumberFormat="1" applyFont="1" applyFill="1"/>
    <xf numFmtId="165" fontId="5" fillId="0" borderId="0" xfId="1" applyNumberFormat="1" applyFont="1"/>
    <xf numFmtId="0" fontId="2" fillId="2" borderId="1" xfId="0" applyFont="1" applyFill="1" applyBorder="1"/>
    <xf numFmtId="164" fontId="6" fillId="2" borderId="1" xfId="0" applyNumberFormat="1" applyFont="1" applyFill="1" applyBorder="1"/>
    <xf numFmtId="165" fontId="7" fillId="2" borderId="1" xfId="1" applyNumberFormat="1" applyFont="1" applyFill="1" applyBorder="1"/>
    <xf numFmtId="164" fontId="8" fillId="0" borderId="0" xfId="0" applyNumberFormat="1" applyFont="1"/>
    <xf numFmtId="0" fontId="3" fillId="5" borderId="0" xfId="0" applyFont="1" applyFill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2522131</xdr:colOff>
      <xdr:row>2</xdr:row>
      <xdr:rowOff>104769</xdr:rowOff>
    </xdr:from>
    <xdr:to>
      <xdr:col>10</xdr:col>
      <xdr:colOff>2788669</xdr:colOff>
      <xdr:row>5</xdr:row>
      <xdr:rowOff>19042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AA995C0-E16E-40F0-BF61-8F8A3038482A}"/>
            </a:ext>
          </a:extLst>
        </xdr:cNvPr>
        <xdr:cNvCxnSpPr/>
      </xdr:nvCxnSpPr>
      <xdr:spPr>
        <a:xfrm>
          <a:off x="7465606" y="485769"/>
          <a:ext cx="266538" cy="390523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B7C4-AB2F-4770-8957-DA3BBB92035C}">
  <dimension ref="B2:R26"/>
  <sheetViews>
    <sheetView showGridLines="0" tabSelected="1" zoomScale="80" zoomScaleNormal="80" workbookViewId="0">
      <selection activeCell="D20" sqref="D20"/>
    </sheetView>
  </sheetViews>
  <sheetFormatPr defaultColWidth="8.88671875" defaultRowHeight="14.4" x14ac:dyDescent="0.3"/>
  <cols>
    <col min="1" max="1" width="2.44140625" customWidth="1"/>
    <col min="2" max="2" width="29.44140625" customWidth="1"/>
    <col min="3" max="3" width="17" customWidth="1"/>
    <col min="4" max="4" width="16.44140625" customWidth="1"/>
    <col min="5" max="9" width="8.88671875" hidden="1" customWidth="1"/>
    <col min="11" max="11" width="47" customWidth="1"/>
    <col min="12" max="12" width="12.109375" customWidth="1"/>
    <col min="14" max="14" width="20.44140625" customWidth="1"/>
    <col min="15" max="15" width="12.88671875" customWidth="1"/>
    <col min="17" max="17" width="15.88671875" customWidth="1"/>
    <col min="18" max="18" width="15.44140625" customWidth="1"/>
  </cols>
  <sheetData>
    <row r="2" spans="2:18" ht="15" customHeight="1" x14ac:dyDescent="0.3">
      <c r="B2" s="12" t="str">
        <f>"Sources &amp; Uses of Funds"</f>
        <v>Sources &amp; Uses of Funds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2:18" ht="15" customHeigh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2:18" ht="8.1" customHeight="1" x14ac:dyDescent="0.3"/>
    <row r="5" spans="2:18" x14ac:dyDescent="0.3">
      <c r="B5" s="1" t="s">
        <v>0</v>
      </c>
      <c r="C5" s="2" t="s">
        <v>1</v>
      </c>
      <c r="D5" s="2" t="s">
        <v>2</v>
      </c>
      <c r="K5" s="1" t="s">
        <v>3</v>
      </c>
      <c r="L5" s="2" t="s">
        <v>1</v>
      </c>
      <c r="N5" s="1" t="s">
        <v>4</v>
      </c>
      <c r="O5" s="2" t="s">
        <v>1</v>
      </c>
      <c r="Q5" s="1" t="s">
        <v>5</v>
      </c>
      <c r="R5" s="2" t="s">
        <v>1</v>
      </c>
    </row>
    <row r="6" spans="2:18" x14ac:dyDescent="0.3">
      <c r="K6" s="3" t="s">
        <v>6</v>
      </c>
      <c r="L6" s="4">
        <v>1000</v>
      </c>
      <c r="N6" s="5" t="s">
        <v>7</v>
      </c>
      <c r="O6" s="4">
        <v>65000</v>
      </c>
      <c r="Q6" s="5" t="s">
        <v>8</v>
      </c>
      <c r="R6" s="4">
        <v>35000</v>
      </c>
    </row>
    <row r="7" spans="2:18" x14ac:dyDescent="0.3">
      <c r="B7" s="3" t="s">
        <v>9</v>
      </c>
      <c r="C7" s="6">
        <v>0</v>
      </c>
      <c r="D7" s="7">
        <f>IFERROR(C7/$C$17,0)</f>
        <v>0</v>
      </c>
      <c r="K7" s="3" t="s">
        <v>10</v>
      </c>
      <c r="L7" s="4">
        <v>3000</v>
      </c>
      <c r="N7" s="5" t="s">
        <v>11</v>
      </c>
      <c r="O7" s="4">
        <v>7000</v>
      </c>
      <c r="Q7" s="5" t="s">
        <v>5</v>
      </c>
      <c r="R7" s="4">
        <v>0</v>
      </c>
    </row>
    <row r="8" spans="2:18" x14ac:dyDescent="0.3">
      <c r="B8" s="3" t="s">
        <v>12</v>
      </c>
      <c r="C8" s="6">
        <v>0</v>
      </c>
      <c r="D8" s="7">
        <f>IFERROR(C8/$C$17,0)</f>
        <v>0</v>
      </c>
      <c r="K8" s="3" t="s">
        <v>13</v>
      </c>
      <c r="L8" s="6">
        <v>10000</v>
      </c>
      <c r="N8" s="5" t="s">
        <v>14</v>
      </c>
      <c r="O8" s="4">
        <v>0</v>
      </c>
      <c r="Q8" s="5" t="s">
        <v>5</v>
      </c>
      <c r="R8" s="4">
        <v>0</v>
      </c>
    </row>
    <row r="9" spans="2:18" x14ac:dyDescent="0.3">
      <c r="B9" s="3" t="s">
        <v>15</v>
      </c>
      <c r="C9" s="6">
        <v>150000</v>
      </c>
      <c r="D9" s="7">
        <f>IFERROR(C9/$C$17,0)</f>
        <v>1</v>
      </c>
      <c r="K9" s="3" t="s">
        <v>16</v>
      </c>
      <c r="L9" s="6">
        <v>7000</v>
      </c>
      <c r="N9" s="5" t="s">
        <v>17</v>
      </c>
      <c r="O9" s="4">
        <v>0</v>
      </c>
      <c r="Q9" s="5" t="s">
        <v>5</v>
      </c>
      <c r="R9" s="4">
        <v>0</v>
      </c>
    </row>
    <row r="10" spans="2:18" x14ac:dyDescent="0.3">
      <c r="B10" s="3" t="s">
        <v>18</v>
      </c>
      <c r="C10" s="6">
        <v>0</v>
      </c>
      <c r="D10" s="7">
        <f>IFERROR(C10/$C$17,0)</f>
        <v>0</v>
      </c>
      <c r="K10" s="3" t="s">
        <v>19</v>
      </c>
      <c r="L10" s="6">
        <v>5000</v>
      </c>
      <c r="N10" s="5" t="s">
        <v>20</v>
      </c>
      <c r="O10" s="4">
        <v>0</v>
      </c>
      <c r="Q10" s="5" t="s">
        <v>5</v>
      </c>
      <c r="R10" s="4">
        <v>0</v>
      </c>
    </row>
    <row r="11" spans="2:18" x14ac:dyDescent="0.3">
      <c r="B11" s="3" t="s">
        <v>18</v>
      </c>
      <c r="C11" s="6">
        <v>0</v>
      </c>
      <c r="D11" s="7">
        <f t="shared" ref="D11:D15" si="0">IFERROR(C11/$C$17,0)</f>
        <v>0</v>
      </c>
      <c r="K11" s="3" t="s">
        <v>21</v>
      </c>
      <c r="L11" s="6">
        <v>2000</v>
      </c>
      <c r="N11" s="5" t="s">
        <v>22</v>
      </c>
      <c r="O11" s="4">
        <v>0</v>
      </c>
      <c r="Q11" s="5" t="s">
        <v>5</v>
      </c>
      <c r="R11" s="4">
        <v>0</v>
      </c>
    </row>
    <row r="12" spans="2:18" x14ac:dyDescent="0.3">
      <c r="B12" s="3" t="s">
        <v>18</v>
      </c>
      <c r="C12" s="6">
        <v>0</v>
      </c>
      <c r="D12" s="7">
        <f t="shared" si="0"/>
        <v>0</v>
      </c>
      <c r="K12" s="3" t="s">
        <v>23</v>
      </c>
      <c r="L12" s="6">
        <v>0</v>
      </c>
      <c r="N12" s="5" t="s">
        <v>24</v>
      </c>
      <c r="O12" s="4">
        <v>0</v>
      </c>
      <c r="Q12" s="5" t="s">
        <v>5</v>
      </c>
      <c r="R12" s="4">
        <v>0</v>
      </c>
    </row>
    <row r="13" spans="2:18" x14ac:dyDescent="0.3">
      <c r="B13" s="3" t="s">
        <v>18</v>
      </c>
      <c r="C13" s="6">
        <v>0</v>
      </c>
      <c r="D13" s="7">
        <f t="shared" si="0"/>
        <v>0</v>
      </c>
      <c r="K13" s="3" t="s">
        <v>25</v>
      </c>
      <c r="L13" s="6">
        <v>0</v>
      </c>
      <c r="N13" s="5" t="s">
        <v>26</v>
      </c>
      <c r="O13" s="4">
        <v>0</v>
      </c>
      <c r="Q13" s="5" t="s">
        <v>5</v>
      </c>
      <c r="R13" s="4">
        <v>0</v>
      </c>
    </row>
    <row r="14" spans="2:18" x14ac:dyDescent="0.3">
      <c r="B14" s="3" t="s">
        <v>18</v>
      </c>
      <c r="C14" s="6">
        <v>0</v>
      </c>
      <c r="D14" s="7">
        <f t="shared" si="0"/>
        <v>0</v>
      </c>
      <c r="K14" s="3" t="s">
        <v>27</v>
      </c>
      <c r="L14" s="6">
        <v>0</v>
      </c>
      <c r="N14" s="5" t="s">
        <v>28</v>
      </c>
      <c r="O14" s="4">
        <v>0</v>
      </c>
      <c r="Q14" s="5" t="s">
        <v>5</v>
      </c>
      <c r="R14" s="4">
        <v>0</v>
      </c>
    </row>
    <row r="15" spans="2:18" x14ac:dyDescent="0.3">
      <c r="B15" s="3" t="s">
        <v>18</v>
      </c>
      <c r="C15" s="6">
        <v>0</v>
      </c>
      <c r="D15" s="7">
        <f t="shared" si="0"/>
        <v>0</v>
      </c>
      <c r="K15" s="3" t="s">
        <v>29</v>
      </c>
      <c r="L15" s="6">
        <v>0</v>
      </c>
      <c r="N15" s="5" t="s">
        <v>30</v>
      </c>
      <c r="O15" s="4">
        <v>0</v>
      </c>
      <c r="Q15" s="5" t="s">
        <v>5</v>
      </c>
      <c r="R15" s="4">
        <v>0</v>
      </c>
    </row>
    <row r="16" spans="2:18" ht="15" thickBot="1" x14ac:dyDescent="0.35">
      <c r="K16" s="8" t="s">
        <v>31</v>
      </c>
      <c r="L16" s="9">
        <f>IFERROR(SUM(L6:L15),0)</f>
        <v>28000</v>
      </c>
      <c r="N16" s="8" t="s">
        <v>32</v>
      </c>
      <c r="O16" s="9">
        <f>IFERROR(SUM(O6:O15),0)</f>
        <v>72000</v>
      </c>
      <c r="Q16" s="8" t="s">
        <v>32</v>
      </c>
      <c r="R16" s="9">
        <f>IFERROR(SUM(R6:R15),0)</f>
        <v>35000</v>
      </c>
    </row>
    <row r="17" spans="2:4" ht="15.6" thickTop="1" thickBot="1" x14ac:dyDescent="0.35">
      <c r="B17" s="8" t="s">
        <v>33</v>
      </c>
      <c r="C17" s="9">
        <f>SUM(C7:C16)</f>
        <v>150000</v>
      </c>
      <c r="D17" s="10">
        <f>IFERROR(SUM(D7:D15),0)</f>
        <v>1</v>
      </c>
    </row>
    <row r="18" spans="2:4" ht="15" thickTop="1" x14ac:dyDescent="0.3"/>
    <row r="19" spans="2:4" x14ac:dyDescent="0.3">
      <c r="B19" s="1" t="s">
        <v>34</v>
      </c>
      <c r="C19" s="2" t="s">
        <v>1</v>
      </c>
      <c r="D19" s="2" t="s">
        <v>2</v>
      </c>
    </row>
    <row r="20" spans="2:4" ht="15" customHeight="1" x14ac:dyDescent="0.3">
      <c r="B20" t="str">
        <f>K5</f>
        <v>Startup Expenses</v>
      </c>
      <c r="C20" s="11">
        <f>L16</f>
        <v>28000</v>
      </c>
      <c r="D20" s="7">
        <f>IFERROR(C20/$C$25,0)</f>
        <v>0.18666666666666668</v>
      </c>
    </row>
    <row r="21" spans="2:4" ht="15" customHeight="1" x14ac:dyDescent="0.3">
      <c r="B21" t="str">
        <f>N5</f>
        <v>Assets</v>
      </c>
      <c r="C21" s="11">
        <f>O16</f>
        <v>72000</v>
      </c>
      <c r="D21" s="7">
        <f>IFERROR(C21/$C$25,0)</f>
        <v>0.48</v>
      </c>
    </row>
    <row r="22" spans="2:4" x14ac:dyDescent="0.3">
      <c r="B22" t="s">
        <v>5</v>
      </c>
      <c r="C22" s="11">
        <f>R16</f>
        <v>35000</v>
      </c>
      <c r="D22" s="7">
        <f>IFERROR(C22/$C$25,0)</f>
        <v>0.23333333333333334</v>
      </c>
    </row>
    <row r="23" spans="2:4" x14ac:dyDescent="0.3">
      <c r="B23" t="s">
        <v>35</v>
      </c>
      <c r="C23" s="11">
        <f>C17-SUM(C20:C22)</f>
        <v>15000</v>
      </c>
      <c r="D23" s="7">
        <f>IFERROR(C23/$C$25,0)</f>
        <v>0.1</v>
      </c>
    </row>
    <row r="25" spans="2:4" ht="15" thickBot="1" x14ac:dyDescent="0.35">
      <c r="B25" s="8" t="s">
        <v>36</v>
      </c>
      <c r="C25" s="9">
        <f>IFERROR(SUM(C20:C23),0)</f>
        <v>150000</v>
      </c>
      <c r="D25" s="10">
        <f>IFERROR(SUM(D20:D23),0)</f>
        <v>0.99999999999999989</v>
      </c>
    </row>
    <row r="26" spans="2:4" ht="15" thickTop="1" x14ac:dyDescent="0.3"/>
  </sheetData>
  <mergeCells count="1">
    <mergeCell ref="B2:R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of 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kalsoom ijaz</dc:creator>
  <cp:lastModifiedBy>Gul e Zahra</cp:lastModifiedBy>
  <dcterms:created xsi:type="dcterms:W3CDTF">2015-06-05T18:17:20Z</dcterms:created>
  <dcterms:modified xsi:type="dcterms:W3CDTF">2025-10-20T10:19:08Z</dcterms:modified>
</cp:coreProperties>
</file>